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Faculty and Staff/"/>
    </mc:Choice>
  </mc:AlternateContent>
  <xr:revisionPtr revIDLastSave="15" documentId="8_{928C20BD-AC98-4483-A179-E2729BF8E682}" xr6:coauthVersionLast="47" xr6:coauthVersionMax="47" xr10:uidLastSave="{7AD1AC7E-9775-4707-836D-9BAE9FA0A3BC}"/>
  <bookViews>
    <workbookView xWindow="-96" yWindow="-96" windowWidth="23232" windowHeight="13992" xr2:uid="{00000000-000D-0000-FFFF-FFFF00000000}"/>
  </bookViews>
  <sheets>
    <sheet name="Fall 2023" sheetId="11" r:id="rId1"/>
    <sheet name="Fall 2022" sheetId="10" r:id="rId2"/>
    <sheet name="Fall 2021" sheetId="9" r:id="rId3"/>
    <sheet name="Fall 2020" sheetId="8" r:id="rId4"/>
    <sheet name="Fall 2019" sheetId="7" r:id="rId5"/>
    <sheet name="Fall 2018" sheetId="6" state="hidden" r:id="rId6"/>
    <sheet name="Fall 2017" sheetId="1" state="hidden" r:id="rId7"/>
    <sheet name="Fall 2016" sheetId="5" state="hidden" r:id="rId8"/>
    <sheet name="Fall 2015" sheetId="2" state="hidden" r:id="rId9"/>
  </sheets>
  <definedNames>
    <definedName name="_xlnm.Print_Area" localSheetId="8">'Fall 2015'!$A$1:$AF$20</definedName>
    <definedName name="_xlnm.Print_Area" localSheetId="7">'Fall 2016'!$A$1:$AF$20</definedName>
    <definedName name="_xlnm.Print_Area" localSheetId="6">'Fall 2017'!$A$1:$AF$24</definedName>
    <definedName name="_xlnm.Print_Area" localSheetId="5">'Fall 2018'!$A$1:$AF$20</definedName>
    <definedName name="_xlnm.Print_Area" localSheetId="4">'Fall 2019'!$A$1:$AF$20</definedName>
    <definedName name="_xlnm.Print_Area" localSheetId="3">'Fall 2020'!$A$1:$AF$20</definedName>
    <definedName name="_xlnm.Print_Area" localSheetId="1">'Fall 2022'!$A$1:$AF$20</definedName>
    <definedName name="_xlnm.Print_Area" localSheetId="0">'Fall 2023'!$A$1:$AF$20</definedName>
    <definedName name="_xlnm.Print_Titles" localSheetId="4">'Fall 2019'!$A:$B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1" l="1"/>
  <c r="K14" i="11"/>
  <c r="AB18" i="11"/>
  <c r="AA18" i="11"/>
  <c r="AC18" i="11" s="1"/>
  <c r="Y18" i="11"/>
  <c r="X18" i="11"/>
  <c r="Z18" i="11" s="1"/>
  <c r="V18" i="11"/>
  <c r="U18" i="11"/>
  <c r="W18" i="11" s="1"/>
  <c r="S18" i="11"/>
  <c r="R18" i="11"/>
  <c r="T18" i="11" s="1"/>
  <c r="P18" i="11"/>
  <c r="O18" i="11"/>
  <c r="Q18" i="11" s="1"/>
  <c r="M18" i="11"/>
  <c r="L18" i="11"/>
  <c r="N18" i="11" s="1"/>
  <c r="J18" i="11"/>
  <c r="I18" i="11"/>
  <c r="K18" i="11" s="1"/>
  <c r="G18" i="11"/>
  <c r="F18" i="11"/>
  <c r="H18" i="11" s="1"/>
  <c r="D18" i="11"/>
  <c r="AE18" i="11" s="1"/>
  <c r="C18" i="11"/>
  <c r="AB17" i="11"/>
  <c r="AB19" i="11" s="1"/>
  <c r="AA17" i="11"/>
  <c r="Y17" i="11"/>
  <c r="Y19" i="11" s="1"/>
  <c r="X17" i="11"/>
  <c r="V17" i="11"/>
  <c r="V19" i="11" s="1"/>
  <c r="U17" i="11"/>
  <c r="S17" i="11"/>
  <c r="S19" i="11" s="1"/>
  <c r="R17" i="11"/>
  <c r="P17" i="11"/>
  <c r="P19" i="11" s="1"/>
  <c r="O17" i="11"/>
  <c r="M17" i="11"/>
  <c r="M19" i="11" s="1"/>
  <c r="L17" i="11"/>
  <c r="J17" i="11"/>
  <c r="J19" i="11" s="1"/>
  <c r="I17" i="11"/>
  <c r="G17" i="11"/>
  <c r="G19" i="11" s="1"/>
  <c r="F17" i="11"/>
  <c r="D17" i="11"/>
  <c r="C17" i="11"/>
  <c r="AB16" i="11"/>
  <c r="AA16" i="11"/>
  <c r="AC16" i="11" s="1"/>
  <c r="Y16" i="11"/>
  <c r="X16" i="11"/>
  <c r="Z16" i="11" s="1"/>
  <c r="V16" i="11"/>
  <c r="U16" i="11"/>
  <c r="W16" i="11" s="1"/>
  <c r="S16" i="11"/>
  <c r="R16" i="11"/>
  <c r="T16" i="11" s="1"/>
  <c r="P16" i="11"/>
  <c r="O16" i="11"/>
  <c r="Q16" i="11" s="1"/>
  <c r="M16" i="11"/>
  <c r="L16" i="11"/>
  <c r="N16" i="11" s="1"/>
  <c r="J16" i="11"/>
  <c r="I16" i="11"/>
  <c r="K16" i="11" s="1"/>
  <c r="G16" i="11"/>
  <c r="F16" i="11"/>
  <c r="H16" i="11" s="1"/>
  <c r="D16" i="11"/>
  <c r="C16" i="11"/>
  <c r="AE15" i="11"/>
  <c r="AD15" i="11"/>
  <c r="AF15" i="11" s="1"/>
  <c r="AC15" i="11"/>
  <c r="Z15" i="11"/>
  <c r="W15" i="11"/>
  <c r="T15" i="11"/>
  <c r="N15" i="11"/>
  <c r="K15" i="11"/>
  <c r="H15" i="11"/>
  <c r="E15" i="11"/>
  <c r="AE14" i="11"/>
  <c r="AE16" i="11" s="1"/>
  <c r="AD14" i="11"/>
  <c r="AC14" i="11"/>
  <c r="Z14" i="11"/>
  <c r="W14" i="11"/>
  <c r="T14" i="11"/>
  <c r="Q14" i="11"/>
  <c r="N14" i="11"/>
  <c r="E14" i="11"/>
  <c r="E16" i="11" s="1"/>
  <c r="AB13" i="11"/>
  <c r="AA13" i="11"/>
  <c r="AC13" i="11" s="1"/>
  <c r="Y13" i="11"/>
  <c r="X13" i="11"/>
  <c r="V13" i="11"/>
  <c r="U13" i="11"/>
  <c r="S13" i="11"/>
  <c r="R13" i="11"/>
  <c r="T13" i="11" s="1"/>
  <c r="P13" i="11"/>
  <c r="O13" i="11"/>
  <c r="Q13" i="11" s="1"/>
  <c r="M13" i="11"/>
  <c r="L13" i="11"/>
  <c r="N13" i="11" s="1"/>
  <c r="J13" i="11"/>
  <c r="I13" i="11"/>
  <c r="K13" i="11" s="1"/>
  <c r="G13" i="11"/>
  <c r="F13" i="11"/>
  <c r="H13" i="11" s="1"/>
  <c r="D13" i="11"/>
  <c r="C13" i="11"/>
  <c r="AE12" i="11"/>
  <c r="AD12" i="11"/>
  <c r="AF12" i="11" s="1"/>
  <c r="AC12" i="11"/>
  <c r="Z12" i="11"/>
  <c r="W12" i="11"/>
  <c r="T12" i="11"/>
  <c r="Q12" i="11"/>
  <c r="N12" i="11"/>
  <c r="K12" i="11"/>
  <c r="H12" i="11"/>
  <c r="AE11" i="11"/>
  <c r="AE13" i="11" s="1"/>
  <c r="AD11" i="11"/>
  <c r="AC11" i="11"/>
  <c r="Z11" i="11"/>
  <c r="Z13" i="11" s="1"/>
  <c r="W11" i="11"/>
  <c r="W13" i="11" s="1"/>
  <c r="T11" i="11"/>
  <c r="Q11" i="11"/>
  <c r="N11" i="11"/>
  <c r="K11" i="11"/>
  <c r="H11" i="11"/>
  <c r="E11" i="11"/>
  <c r="E13" i="11" s="1"/>
  <c r="AB10" i="11"/>
  <c r="AA10" i="11"/>
  <c r="AC10" i="11" s="1"/>
  <c r="Y10" i="11"/>
  <c r="X10" i="11"/>
  <c r="Z10" i="11" s="1"/>
  <c r="V10" i="11"/>
  <c r="U10" i="11"/>
  <c r="W10" i="11" s="1"/>
  <c r="S10" i="11"/>
  <c r="R10" i="11"/>
  <c r="P10" i="11"/>
  <c r="O10" i="11"/>
  <c r="M10" i="11"/>
  <c r="L10" i="11"/>
  <c r="N10" i="11" s="1"/>
  <c r="J10" i="11"/>
  <c r="I10" i="11"/>
  <c r="K10" i="11" s="1"/>
  <c r="G10" i="11"/>
  <c r="F10" i="11"/>
  <c r="H10" i="11" s="1"/>
  <c r="D10" i="11"/>
  <c r="C10" i="11"/>
  <c r="AE9" i="11"/>
  <c r="AD9" i="11"/>
  <c r="AF9" i="11" s="1"/>
  <c r="AC9" i="11"/>
  <c r="Z9" i="11"/>
  <c r="W9" i="11"/>
  <c r="T9" i="11"/>
  <c r="Q9" i="11"/>
  <c r="N9" i="11"/>
  <c r="K9" i="11"/>
  <c r="H9" i="11"/>
  <c r="E9" i="11"/>
  <c r="AE8" i="11"/>
  <c r="AE10" i="11" s="1"/>
  <c r="AD8" i="11"/>
  <c r="AC8" i="11"/>
  <c r="Z8" i="11"/>
  <c r="W8" i="11"/>
  <c r="T8" i="11"/>
  <c r="T10" i="11" s="1"/>
  <c r="Q8" i="11"/>
  <c r="Q10" i="11" s="1"/>
  <c r="N8" i="11"/>
  <c r="H8" i="11"/>
  <c r="E8" i="11"/>
  <c r="E10" i="11" s="1"/>
  <c r="AB7" i="11"/>
  <c r="AA7" i="11"/>
  <c r="AC7" i="11" s="1"/>
  <c r="Y7" i="11"/>
  <c r="X7" i="11"/>
  <c r="Z7" i="11" s="1"/>
  <c r="V7" i="11"/>
  <c r="U7" i="11"/>
  <c r="W7" i="11" s="1"/>
  <c r="S7" i="11"/>
  <c r="R7" i="11"/>
  <c r="P7" i="11"/>
  <c r="O7" i="11"/>
  <c r="Q7" i="11" s="1"/>
  <c r="M7" i="11"/>
  <c r="L7" i="11"/>
  <c r="N7" i="11" s="1"/>
  <c r="J7" i="11"/>
  <c r="I7" i="11"/>
  <c r="K7" i="11" s="1"/>
  <c r="G7" i="11"/>
  <c r="F7" i="11"/>
  <c r="H7" i="11" s="1"/>
  <c r="D7" i="11"/>
  <c r="C7" i="11"/>
  <c r="AE6" i="11"/>
  <c r="AD6" i="11"/>
  <c r="AF6" i="11" s="1"/>
  <c r="AC6" i="11"/>
  <c r="Z6" i="11"/>
  <c r="W6" i="11"/>
  <c r="T6" i="11"/>
  <c r="Q6" i="11"/>
  <c r="N6" i="11"/>
  <c r="K6" i="11"/>
  <c r="H6" i="11"/>
  <c r="E6" i="11"/>
  <c r="AE5" i="11"/>
  <c r="AE7" i="11" s="1"/>
  <c r="AD5" i="11"/>
  <c r="AC5" i="11"/>
  <c r="Z5" i="11"/>
  <c r="W5" i="11"/>
  <c r="T5" i="11"/>
  <c r="T7" i="11" s="1"/>
  <c r="Q5" i="11"/>
  <c r="N5" i="11"/>
  <c r="K5" i="11"/>
  <c r="H5" i="11"/>
  <c r="E5" i="11"/>
  <c r="E7" i="11" s="1"/>
  <c r="W12" i="10"/>
  <c r="K12" i="10"/>
  <c r="N9" i="10"/>
  <c r="N8" i="10"/>
  <c r="Q6" i="10"/>
  <c r="Q5" i="10"/>
  <c r="Q7" i="10"/>
  <c r="AB18" i="10"/>
  <c r="AA18" i="10"/>
  <c r="AC18" i="10" s="1"/>
  <c r="Y18" i="10"/>
  <c r="X18" i="10"/>
  <c r="Z18" i="10" s="1"/>
  <c r="V18" i="10"/>
  <c r="U18" i="10"/>
  <c r="W18" i="10" s="1"/>
  <c r="S18" i="10"/>
  <c r="R18" i="10"/>
  <c r="T18" i="10" s="1"/>
  <c r="P18" i="10"/>
  <c r="O18" i="10"/>
  <c r="Q18" i="10" s="1"/>
  <c r="M18" i="10"/>
  <c r="L18" i="10"/>
  <c r="N18" i="10" s="1"/>
  <c r="J18" i="10"/>
  <c r="I18" i="10"/>
  <c r="K18" i="10" s="1"/>
  <c r="G18" i="10"/>
  <c r="F18" i="10"/>
  <c r="H18" i="10" s="1"/>
  <c r="D18" i="10"/>
  <c r="AE18" i="10" s="1"/>
  <c r="C18" i="10"/>
  <c r="AB17" i="10"/>
  <c r="AB19" i="10" s="1"/>
  <c r="AA17" i="10"/>
  <c r="Y17" i="10"/>
  <c r="Y19" i="10" s="1"/>
  <c r="X17" i="10"/>
  <c r="V17" i="10"/>
  <c r="V19" i="10" s="1"/>
  <c r="U17" i="10"/>
  <c r="S17" i="10"/>
  <c r="S19" i="10" s="1"/>
  <c r="R17" i="10"/>
  <c r="P17" i="10"/>
  <c r="P19" i="10" s="1"/>
  <c r="O17" i="10"/>
  <c r="M17" i="10"/>
  <c r="M19" i="10" s="1"/>
  <c r="L17" i="10"/>
  <c r="J17" i="10"/>
  <c r="J19" i="10" s="1"/>
  <c r="I17" i="10"/>
  <c r="G17" i="10"/>
  <c r="G19" i="10" s="1"/>
  <c r="F17" i="10"/>
  <c r="D17" i="10"/>
  <c r="C17" i="10"/>
  <c r="AB16" i="10"/>
  <c r="AA16" i="10"/>
  <c r="AC16" i="10" s="1"/>
  <c r="Y16" i="10"/>
  <c r="X16" i="10"/>
  <c r="Z16" i="10" s="1"/>
  <c r="V16" i="10"/>
  <c r="U16" i="10"/>
  <c r="W16" i="10" s="1"/>
  <c r="S16" i="10"/>
  <c r="R16" i="10"/>
  <c r="T16" i="10" s="1"/>
  <c r="P16" i="10"/>
  <c r="O16" i="10"/>
  <c r="Q16" i="10" s="1"/>
  <c r="M16" i="10"/>
  <c r="L16" i="10"/>
  <c r="N16" i="10" s="1"/>
  <c r="J16" i="10"/>
  <c r="I16" i="10"/>
  <c r="K16" i="10" s="1"/>
  <c r="G16" i="10"/>
  <c r="F16" i="10"/>
  <c r="H16" i="10" s="1"/>
  <c r="D16" i="10"/>
  <c r="C16" i="10"/>
  <c r="AE15" i="10"/>
  <c r="AD15" i="10"/>
  <c r="AF15" i="10" s="1"/>
  <c r="AC15" i="10"/>
  <c r="Z15" i="10"/>
  <c r="W15" i="10"/>
  <c r="T15" i="10"/>
  <c r="N15" i="10"/>
  <c r="K15" i="10"/>
  <c r="H15" i="10"/>
  <c r="E15" i="10"/>
  <c r="AE14" i="10"/>
  <c r="AE16" i="10" s="1"/>
  <c r="AD14" i="10"/>
  <c r="AC14" i="10"/>
  <c r="Z14" i="10"/>
  <c r="W14" i="10"/>
  <c r="T14" i="10"/>
  <c r="Q14" i="10"/>
  <c r="N14" i="10"/>
  <c r="K14" i="10"/>
  <c r="H14" i="10"/>
  <c r="E14" i="10"/>
  <c r="E16" i="10" s="1"/>
  <c r="AB13" i="10"/>
  <c r="AA13" i="10"/>
  <c r="AC13" i="10" s="1"/>
  <c r="Y13" i="10"/>
  <c r="X13" i="10"/>
  <c r="V13" i="10"/>
  <c r="U13" i="10"/>
  <c r="S13" i="10"/>
  <c r="R13" i="10"/>
  <c r="T13" i="10" s="1"/>
  <c r="P13" i="10"/>
  <c r="O13" i="10"/>
  <c r="Q13" i="10" s="1"/>
  <c r="M13" i="10"/>
  <c r="L13" i="10"/>
  <c r="N13" i="10" s="1"/>
  <c r="J13" i="10"/>
  <c r="I13" i="10"/>
  <c r="K13" i="10" s="1"/>
  <c r="G13" i="10"/>
  <c r="F13" i="10"/>
  <c r="H13" i="10" s="1"/>
  <c r="D13" i="10"/>
  <c r="C13" i="10"/>
  <c r="AE12" i="10"/>
  <c r="AD12" i="10"/>
  <c r="AF12" i="10" s="1"/>
  <c r="AC12" i="10"/>
  <c r="Z12" i="10"/>
  <c r="T12" i="10"/>
  <c r="Q12" i="10"/>
  <c r="N12" i="10"/>
  <c r="H12" i="10"/>
  <c r="AE11" i="10"/>
  <c r="AE13" i="10" s="1"/>
  <c r="AD11" i="10"/>
  <c r="AC11" i="10"/>
  <c r="Z11" i="10"/>
  <c r="Z13" i="10" s="1"/>
  <c r="W11" i="10"/>
  <c r="W13" i="10" s="1"/>
  <c r="T11" i="10"/>
  <c r="Q11" i="10"/>
  <c r="N11" i="10"/>
  <c r="K11" i="10"/>
  <c r="H11" i="10"/>
  <c r="E11" i="10"/>
  <c r="E13" i="10" s="1"/>
  <c r="AB10" i="10"/>
  <c r="AA10" i="10"/>
  <c r="AC10" i="10" s="1"/>
  <c r="Y10" i="10"/>
  <c r="X10" i="10"/>
  <c r="Z10" i="10" s="1"/>
  <c r="V10" i="10"/>
  <c r="U10" i="10"/>
  <c r="W10" i="10" s="1"/>
  <c r="S10" i="10"/>
  <c r="R10" i="10"/>
  <c r="P10" i="10"/>
  <c r="O10" i="10"/>
  <c r="M10" i="10"/>
  <c r="L10" i="10"/>
  <c r="N10" i="10" s="1"/>
  <c r="J10" i="10"/>
  <c r="I10" i="10"/>
  <c r="K10" i="10" s="1"/>
  <c r="G10" i="10"/>
  <c r="F10" i="10"/>
  <c r="H10" i="10" s="1"/>
  <c r="D10" i="10"/>
  <c r="C10" i="10"/>
  <c r="AE9" i="10"/>
  <c r="AD9" i="10"/>
  <c r="AF9" i="10" s="1"/>
  <c r="AC9" i="10"/>
  <c r="Z9" i="10"/>
  <c r="W9" i="10"/>
  <c r="T9" i="10"/>
  <c r="Q9" i="10"/>
  <c r="K9" i="10"/>
  <c r="H9" i="10"/>
  <c r="E9" i="10"/>
  <c r="AE8" i="10"/>
  <c r="AE10" i="10" s="1"/>
  <c r="AD8" i="10"/>
  <c r="AC8" i="10"/>
  <c r="Z8" i="10"/>
  <c r="W8" i="10"/>
  <c r="T8" i="10"/>
  <c r="T10" i="10" s="1"/>
  <c r="Q8" i="10"/>
  <c r="Q10" i="10" s="1"/>
  <c r="H8" i="10"/>
  <c r="E8" i="10"/>
  <c r="E10" i="10" s="1"/>
  <c r="AB7" i="10"/>
  <c r="AA7" i="10"/>
  <c r="AC7" i="10" s="1"/>
  <c r="Y7" i="10"/>
  <c r="X7" i="10"/>
  <c r="Z7" i="10" s="1"/>
  <c r="V7" i="10"/>
  <c r="U7" i="10"/>
  <c r="W7" i="10" s="1"/>
  <c r="S7" i="10"/>
  <c r="R7" i="10"/>
  <c r="P7" i="10"/>
  <c r="O7" i="10"/>
  <c r="M7" i="10"/>
  <c r="L7" i="10"/>
  <c r="N7" i="10" s="1"/>
  <c r="J7" i="10"/>
  <c r="I7" i="10"/>
  <c r="K7" i="10" s="1"/>
  <c r="G7" i="10"/>
  <c r="F7" i="10"/>
  <c r="H7" i="10" s="1"/>
  <c r="D7" i="10"/>
  <c r="C7" i="10"/>
  <c r="AE6" i="10"/>
  <c r="AD6" i="10"/>
  <c r="AF6" i="10" s="1"/>
  <c r="AC6" i="10"/>
  <c r="Z6" i="10"/>
  <c r="W6" i="10"/>
  <c r="T6" i="10"/>
  <c r="N6" i="10"/>
  <c r="K6" i="10"/>
  <c r="H6" i="10"/>
  <c r="E6" i="10"/>
  <c r="AE5" i="10"/>
  <c r="AE7" i="10" s="1"/>
  <c r="AD5" i="10"/>
  <c r="AC5" i="10"/>
  <c r="Z5" i="10"/>
  <c r="W5" i="10"/>
  <c r="T5" i="10"/>
  <c r="T7" i="10" s="1"/>
  <c r="N5" i="10"/>
  <c r="K5" i="10"/>
  <c r="H5" i="10"/>
  <c r="E5" i="10"/>
  <c r="E7" i="10" s="1"/>
  <c r="AE18" i="9"/>
  <c r="AD18" i="9"/>
  <c r="AE17" i="9"/>
  <c r="C17" i="9"/>
  <c r="AD17" i="9"/>
  <c r="AD16" i="9"/>
  <c r="AF15" i="9"/>
  <c r="AD13" i="9"/>
  <c r="AF12" i="9"/>
  <c r="AF9" i="9"/>
  <c r="AB18" i="9"/>
  <c r="AA18" i="9"/>
  <c r="Y18" i="9"/>
  <c r="X18" i="9"/>
  <c r="V18" i="9"/>
  <c r="U18" i="9"/>
  <c r="S18" i="9"/>
  <c r="R18" i="9"/>
  <c r="P18" i="9"/>
  <c r="Q18" i="9" s="1"/>
  <c r="O18" i="9"/>
  <c r="M18" i="9"/>
  <c r="L18" i="9"/>
  <c r="J18" i="9"/>
  <c r="I18" i="9"/>
  <c r="H18" i="9"/>
  <c r="G18" i="9"/>
  <c r="F18" i="9"/>
  <c r="D18" i="9"/>
  <c r="C18" i="9"/>
  <c r="AD15" i="9"/>
  <c r="AE15" i="9"/>
  <c r="AE14" i="9"/>
  <c r="AD14" i="9"/>
  <c r="AC15" i="9"/>
  <c r="Z15" i="9"/>
  <c r="W14" i="9"/>
  <c r="W15" i="9"/>
  <c r="T15" i="9"/>
  <c r="T14" i="9"/>
  <c r="N15" i="9"/>
  <c r="K15" i="9"/>
  <c r="H15" i="9"/>
  <c r="E15" i="9"/>
  <c r="AD8" i="9"/>
  <c r="AE6" i="9"/>
  <c r="AF6" i="9" s="1"/>
  <c r="AD6" i="9"/>
  <c r="AE5" i="9"/>
  <c r="AD5" i="9"/>
  <c r="AE12" i="9"/>
  <c r="AD12" i="9"/>
  <c r="AE11" i="9"/>
  <c r="AD11" i="9"/>
  <c r="AC12" i="9"/>
  <c r="Z12" i="9"/>
  <c r="Z11" i="9"/>
  <c r="Z13" i="9" s="1"/>
  <c r="V13" i="9"/>
  <c r="W13" i="9"/>
  <c r="U13" i="9"/>
  <c r="W12" i="9"/>
  <c r="T12" i="9"/>
  <c r="Q12" i="9"/>
  <c r="Q11" i="9"/>
  <c r="T11" i="9"/>
  <c r="J13" i="9"/>
  <c r="N13" i="9"/>
  <c r="M13" i="9"/>
  <c r="L13" i="9"/>
  <c r="C13" i="9"/>
  <c r="N12" i="9"/>
  <c r="H12" i="9"/>
  <c r="E12" i="9"/>
  <c r="H9" i="9"/>
  <c r="AC6" i="9"/>
  <c r="Z6" i="9"/>
  <c r="T6" i="9"/>
  <c r="N6" i="9"/>
  <c r="K6" i="9"/>
  <c r="H6" i="9"/>
  <c r="AB17" i="9"/>
  <c r="AA17" i="9"/>
  <c r="Y17" i="9"/>
  <c r="X17" i="9"/>
  <c r="U17" i="9"/>
  <c r="S17" i="9"/>
  <c r="R17" i="9"/>
  <c r="P17" i="9"/>
  <c r="O17" i="9"/>
  <c r="O19" i="9" s="1"/>
  <c r="M17" i="9"/>
  <c r="L17" i="9"/>
  <c r="J17" i="9"/>
  <c r="I17" i="9"/>
  <c r="G17" i="9"/>
  <c r="F17" i="9"/>
  <c r="D17" i="9"/>
  <c r="AB16" i="9"/>
  <c r="AA16" i="9"/>
  <c r="Y16" i="9"/>
  <c r="X16" i="9"/>
  <c r="U16" i="9"/>
  <c r="S16" i="9"/>
  <c r="R16" i="9"/>
  <c r="P16" i="9"/>
  <c r="O16" i="9"/>
  <c r="Q16" i="9" s="1"/>
  <c r="M16" i="9"/>
  <c r="L16" i="9"/>
  <c r="J16" i="9"/>
  <c r="I16" i="9"/>
  <c r="G16" i="9"/>
  <c r="F16" i="9"/>
  <c r="D16" i="9"/>
  <c r="C16" i="9"/>
  <c r="AC14" i="9"/>
  <c r="Z14" i="9"/>
  <c r="Q14" i="9"/>
  <c r="N14" i="9"/>
  <c r="K14" i="9"/>
  <c r="H14" i="9"/>
  <c r="E14" i="9"/>
  <c r="AB13" i="9"/>
  <c r="AA13" i="9"/>
  <c r="Y13" i="9"/>
  <c r="X13" i="9"/>
  <c r="S13" i="9"/>
  <c r="R13" i="9"/>
  <c r="T13" i="9" s="1"/>
  <c r="P13" i="9"/>
  <c r="O13" i="9"/>
  <c r="Q13" i="9" s="1"/>
  <c r="I13" i="9"/>
  <c r="G13" i="9"/>
  <c r="F13" i="9"/>
  <c r="D13" i="9"/>
  <c r="AC11" i="9"/>
  <c r="W11" i="9"/>
  <c r="N11" i="9"/>
  <c r="K11" i="9"/>
  <c r="H11" i="9"/>
  <c r="E11" i="9"/>
  <c r="E13" i="9" s="1"/>
  <c r="AB10" i="9"/>
  <c r="AA10" i="9"/>
  <c r="Y10" i="9"/>
  <c r="X10" i="9"/>
  <c r="Z10" i="9" s="1"/>
  <c r="V10" i="9"/>
  <c r="U10" i="9"/>
  <c r="S10" i="9"/>
  <c r="R10" i="9"/>
  <c r="P10" i="9"/>
  <c r="O10" i="9"/>
  <c r="M10" i="9"/>
  <c r="L10" i="9"/>
  <c r="N10" i="9" s="1"/>
  <c r="J10" i="9"/>
  <c r="I10" i="9"/>
  <c r="G10" i="9"/>
  <c r="F10" i="9"/>
  <c r="D10" i="9"/>
  <c r="C10" i="9"/>
  <c r="AE9" i="9"/>
  <c r="AD9" i="9"/>
  <c r="AC9" i="9"/>
  <c r="Z9" i="9"/>
  <c r="W9" i="9"/>
  <c r="T9" i="9"/>
  <c r="Q9" i="9"/>
  <c r="N9" i="9"/>
  <c r="K9" i="9"/>
  <c r="E9" i="9"/>
  <c r="AE8" i="9"/>
  <c r="AE10" i="9" s="1"/>
  <c r="AD10" i="9"/>
  <c r="AC8" i="9"/>
  <c r="Z8" i="9"/>
  <c r="W8" i="9"/>
  <c r="T8" i="9"/>
  <c r="T10" i="9" s="1"/>
  <c r="Q8" i="9"/>
  <c r="Q10" i="9" s="1"/>
  <c r="H8" i="9"/>
  <c r="E8" i="9"/>
  <c r="E10" i="9" s="1"/>
  <c r="AB7" i="9"/>
  <c r="AA7" i="9"/>
  <c r="Y7" i="9"/>
  <c r="X7" i="9"/>
  <c r="V7" i="9"/>
  <c r="U7" i="9"/>
  <c r="W7" i="9" s="1"/>
  <c r="S7" i="9"/>
  <c r="R7" i="9"/>
  <c r="P7" i="9"/>
  <c r="O7" i="9"/>
  <c r="M7" i="9"/>
  <c r="L7" i="9"/>
  <c r="J7" i="9"/>
  <c r="I7" i="9"/>
  <c r="G7" i="9"/>
  <c r="F7" i="9"/>
  <c r="D7" i="9"/>
  <c r="C7" i="9"/>
  <c r="W6" i="9"/>
  <c r="E6" i="9"/>
  <c r="AC5" i="9"/>
  <c r="Z5" i="9"/>
  <c r="W5" i="9"/>
  <c r="T5" i="9"/>
  <c r="Q5" i="9"/>
  <c r="Q7" i="9" s="1"/>
  <c r="N5" i="9"/>
  <c r="K5" i="9"/>
  <c r="H5" i="9"/>
  <c r="E5" i="9"/>
  <c r="AD5" i="8"/>
  <c r="AB18" i="8"/>
  <c r="AA18" i="8"/>
  <c r="AC18" i="8"/>
  <c r="Y18" i="8"/>
  <c r="X18" i="8"/>
  <c r="V18" i="8"/>
  <c r="U18" i="8"/>
  <c r="S18" i="8"/>
  <c r="R18" i="8"/>
  <c r="P18" i="8"/>
  <c r="O18" i="8"/>
  <c r="Q18" i="8"/>
  <c r="M18" i="8"/>
  <c r="L18" i="8"/>
  <c r="N18" i="8"/>
  <c r="J18" i="8"/>
  <c r="I18" i="8"/>
  <c r="G18" i="8"/>
  <c r="F18" i="8"/>
  <c r="H18" i="8"/>
  <c r="D18" i="8"/>
  <c r="C18" i="8"/>
  <c r="AB17" i="8"/>
  <c r="AA17" i="8"/>
  <c r="Y17" i="8"/>
  <c r="X17" i="8"/>
  <c r="V17" i="8"/>
  <c r="U17" i="8"/>
  <c r="S17" i="8"/>
  <c r="S19" i="8"/>
  <c r="R17" i="8"/>
  <c r="T17" i="8"/>
  <c r="P17" i="8"/>
  <c r="P19" i="8" s="1"/>
  <c r="O17" i="8"/>
  <c r="O19" i="8"/>
  <c r="Q19" i="8"/>
  <c r="M17" i="8"/>
  <c r="M19" i="8"/>
  <c r="L17" i="8"/>
  <c r="J17" i="8"/>
  <c r="I17" i="8"/>
  <c r="G17" i="8"/>
  <c r="G19" i="8"/>
  <c r="F17" i="8"/>
  <c r="D17" i="8"/>
  <c r="D19" i="8" s="1"/>
  <c r="C17" i="8"/>
  <c r="E17" i="8"/>
  <c r="AB16" i="8"/>
  <c r="AA16" i="8"/>
  <c r="AC16" i="8"/>
  <c r="Y16" i="8"/>
  <c r="X16" i="8"/>
  <c r="V16" i="8"/>
  <c r="U16" i="8"/>
  <c r="S16" i="8"/>
  <c r="R16" i="8"/>
  <c r="P16" i="8"/>
  <c r="O16" i="8"/>
  <c r="Q16" i="8"/>
  <c r="M16" i="8"/>
  <c r="L16" i="8"/>
  <c r="J16" i="8"/>
  <c r="I16" i="8"/>
  <c r="G16" i="8"/>
  <c r="F16" i="8"/>
  <c r="D16" i="8"/>
  <c r="C16" i="8"/>
  <c r="AE15" i="8"/>
  <c r="AD15" i="8"/>
  <c r="AC15" i="8"/>
  <c r="Z15" i="8"/>
  <c r="W15" i="8"/>
  <c r="T15" i="8"/>
  <c r="N15" i="8"/>
  <c r="K15" i="8"/>
  <c r="H15" i="8"/>
  <c r="E15" i="8"/>
  <c r="AE14" i="8"/>
  <c r="AD14" i="8"/>
  <c r="AC14" i="8"/>
  <c r="Z14" i="8"/>
  <c r="W14" i="8"/>
  <c r="T14" i="8"/>
  <c r="Q14" i="8"/>
  <c r="N14" i="8"/>
  <c r="K14" i="8"/>
  <c r="H14" i="8"/>
  <c r="E14" i="8"/>
  <c r="E16" i="8"/>
  <c r="AB13" i="8"/>
  <c r="AA13" i="8"/>
  <c r="Y13" i="8"/>
  <c r="X13" i="8"/>
  <c r="V13" i="8"/>
  <c r="U13" i="8"/>
  <c r="W13" i="8"/>
  <c r="S13" i="8"/>
  <c r="R13" i="8"/>
  <c r="P13" i="8"/>
  <c r="O13" i="8"/>
  <c r="Q13" i="8"/>
  <c r="M13" i="8"/>
  <c r="L13" i="8"/>
  <c r="N13" i="8"/>
  <c r="J13" i="8"/>
  <c r="I13" i="8"/>
  <c r="K13" i="8"/>
  <c r="G13" i="8"/>
  <c r="F13" i="8"/>
  <c r="H13" i="8"/>
  <c r="D13" i="8"/>
  <c r="C13" i="8"/>
  <c r="AE12" i="8"/>
  <c r="AD12" i="8"/>
  <c r="AC12" i="8"/>
  <c r="Z12" i="8"/>
  <c r="W12" i="8"/>
  <c r="T12" i="8"/>
  <c r="N12" i="8"/>
  <c r="K12" i="8"/>
  <c r="H12" i="8"/>
  <c r="E12" i="8"/>
  <c r="AE11" i="8"/>
  <c r="AE13" i="8"/>
  <c r="AD11" i="8"/>
  <c r="AC11" i="8"/>
  <c r="Z11" i="8"/>
  <c r="Z13" i="8"/>
  <c r="W11" i="8"/>
  <c r="T11" i="8"/>
  <c r="Q11" i="8"/>
  <c r="N11" i="8"/>
  <c r="K11" i="8"/>
  <c r="H11" i="8"/>
  <c r="E11" i="8"/>
  <c r="E13" i="8" s="1"/>
  <c r="AB10" i="8"/>
  <c r="AA10" i="8"/>
  <c r="AC10" i="8"/>
  <c r="Y10" i="8"/>
  <c r="X10" i="8"/>
  <c r="Z10" i="8"/>
  <c r="V10" i="8"/>
  <c r="U10" i="8"/>
  <c r="W10" i="8"/>
  <c r="S10" i="8"/>
  <c r="R10" i="8"/>
  <c r="P10" i="8"/>
  <c r="O10" i="8"/>
  <c r="M10" i="8"/>
  <c r="L10" i="8"/>
  <c r="N10" i="8" s="1"/>
  <c r="J10" i="8"/>
  <c r="I10" i="8"/>
  <c r="K10" i="8"/>
  <c r="G10" i="8"/>
  <c r="F10" i="8"/>
  <c r="H10" i="8"/>
  <c r="D10" i="8"/>
  <c r="C10" i="8"/>
  <c r="AE9" i="8"/>
  <c r="AD9" i="8"/>
  <c r="AF9" i="8"/>
  <c r="AC9" i="8"/>
  <c r="Z9" i="8"/>
  <c r="W9" i="8"/>
  <c r="T9" i="8"/>
  <c r="Q9" i="8"/>
  <c r="N9" i="8"/>
  <c r="K9" i="8"/>
  <c r="H9" i="8"/>
  <c r="E9" i="8"/>
  <c r="AE8" i="8"/>
  <c r="AE10" i="8"/>
  <c r="AD8" i="8"/>
  <c r="AD10" i="8"/>
  <c r="AF10" i="8"/>
  <c r="AC8" i="8"/>
  <c r="Z8" i="8"/>
  <c r="W8" i="8"/>
  <c r="T8" i="8"/>
  <c r="T10" i="8" s="1"/>
  <c r="Q8" i="8"/>
  <c r="Q10" i="8"/>
  <c r="N8" i="8"/>
  <c r="K8" i="8"/>
  <c r="H8" i="8"/>
  <c r="E8" i="8"/>
  <c r="E10" i="8" s="1"/>
  <c r="AB7" i="8"/>
  <c r="AA7" i="8"/>
  <c r="AC7" i="8"/>
  <c r="Y7" i="8"/>
  <c r="X7" i="8"/>
  <c r="V7" i="8"/>
  <c r="U7" i="8"/>
  <c r="S7" i="8"/>
  <c r="R7" i="8"/>
  <c r="P7" i="8"/>
  <c r="O7" i="8"/>
  <c r="M7" i="8"/>
  <c r="L7" i="8"/>
  <c r="N7" i="8"/>
  <c r="J7" i="8"/>
  <c r="I7" i="8"/>
  <c r="G7" i="8"/>
  <c r="F7" i="8"/>
  <c r="H7" i="8"/>
  <c r="D7" i="8"/>
  <c r="C7" i="8"/>
  <c r="AE6" i="8"/>
  <c r="AD6" i="8"/>
  <c r="AC6" i="8"/>
  <c r="Z6" i="8"/>
  <c r="W6" i="8"/>
  <c r="T6" i="8"/>
  <c r="Q6" i="8"/>
  <c r="N6" i="8"/>
  <c r="K6" i="8"/>
  <c r="H6" i="8"/>
  <c r="E6" i="8"/>
  <c r="AE5" i="8"/>
  <c r="AC5" i="8"/>
  <c r="Z5" i="8"/>
  <c r="W5" i="8"/>
  <c r="T5" i="8"/>
  <c r="Q5" i="8"/>
  <c r="Q7" i="8"/>
  <c r="N5" i="8"/>
  <c r="K5" i="8"/>
  <c r="H5" i="8"/>
  <c r="E5" i="8"/>
  <c r="AE15" i="7"/>
  <c r="AD15" i="7"/>
  <c r="AE14" i="7"/>
  <c r="AE16" i="7"/>
  <c r="AD14" i="7"/>
  <c r="AF14" i="7"/>
  <c r="AE12" i="7"/>
  <c r="AD12" i="7"/>
  <c r="AE11" i="7"/>
  <c r="AE13" i="7"/>
  <c r="AD11" i="7"/>
  <c r="AF11" i="7"/>
  <c r="AE9" i="7"/>
  <c r="AD9" i="7"/>
  <c r="AE8" i="7"/>
  <c r="AD8" i="7"/>
  <c r="AF8" i="7"/>
  <c r="AE6" i="7"/>
  <c r="AD6" i="7"/>
  <c r="AE5" i="7"/>
  <c r="AE7" i="7"/>
  <c r="AD5" i="7"/>
  <c r="AD7" i="7"/>
  <c r="AF7" i="7"/>
  <c r="C17" i="7"/>
  <c r="D17" i="7"/>
  <c r="C18" i="7"/>
  <c r="D18" i="7"/>
  <c r="F17" i="7"/>
  <c r="G17" i="7"/>
  <c r="F18" i="7"/>
  <c r="G18" i="7"/>
  <c r="Z5" i="7"/>
  <c r="Z6" i="7"/>
  <c r="AB18" i="7"/>
  <c r="AA18" i="7"/>
  <c r="AC18" i="7"/>
  <c r="Y18" i="7"/>
  <c r="X18" i="7"/>
  <c r="Z18" i="7"/>
  <c r="V18" i="7"/>
  <c r="U18" i="7"/>
  <c r="W18" i="7" s="1"/>
  <c r="S18" i="7"/>
  <c r="R18" i="7"/>
  <c r="P18" i="7"/>
  <c r="O18" i="7"/>
  <c r="M18" i="7"/>
  <c r="L18" i="7"/>
  <c r="N18" i="7"/>
  <c r="J18" i="7"/>
  <c r="I18" i="7"/>
  <c r="AB17" i="7"/>
  <c r="AB19" i="7" s="1"/>
  <c r="AA17" i="7"/>
  <c r="Y17" i="7"/>
  <c r="Y19" i="7"/>
  <c r="X17" i="7"/>
  <c r="X19" i="7"/>
  <c r="V17" i="7"/>
  <c r="V19" i="7"/>
  <c r="U17" i="7"/>
  <c r="S17" i="7"/>
  <c r="R17" i="7"/>
  <c r="P17" i="7"/>
  <c r="O17" i="7"/>
  <c r="M17" i="7"/>
  <c r="M19" i="7"/>
  <c r="L17" i="7"/>
  <c r="J17" i="7"/>
  <c r="J19" i="7"/>
  <c r="I17" i="7"/>
  <c r="I19" i="7" s="1"/>
  <c r="K19" i="7" s="1"/>
  <c r="AB16" i="7"/>
  <c r="AA16" i="7"/>
  <c r="AC16" i="7"/>
  <c r="Y16" i="7"/>
  <c r="X16" i="7"/>
  <c r="Z16" i="7"/>
  <c r="V16" i="7"/>
  <c r="U16" i="7"/>
  <c r="W16" i="7"/>
  <c r="S16" i="7"/>
  <c r="R16" i="7"/>
  <c r="T16" i="7" s="1"/>
  <c r="P16" i="7"/>
  <c r="O16" i="7"/>
  <c r="Q16" i="7"/>
  <c r="M16" i="7"/>
  <c r="L16" i="7"/>
  <c r="J16" i="7"/>
  <c r="I16" i="7"/>
  <c r="K16" i="7" s="1"/>
  <c r="G16" i="7"/>
  <c r="F16" i="7"/>
  <c r="H16" i="7"/>
  <c r="D16" i="7"/>
  <c r="C16" i="7"/>
  <c r="AC15" i="7"/>
  <c r="Z15" i="7"/>
  <c r="W15" i="7"/>
  <c r="T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E16" i="7"/>
  <c r="AB13" i="7"/>
  <c r="AA13" i="7"/>
  <c r="Y13" i="7"/>
  <c r="X13" i="7"/>
  <c r="V13" i="7"/>
  <c r="U13" i="7"/>
  <c r="W13" i="7"/>
  <c r="S13" i="7"/>
  <c r="R13" i="7"/>
  <c r="P13" i="7"/>
  <c r="O13" i="7"/>
  <c r="M13" i="7"/>
  <c r="L13" i="7"/>
  <c r="J13" i="7"/>
  <c r="I13" i="7"/>
  <c r="K13" i="7" s="1"/>
  <c r="G13" i="7"/>
  <c r="F13" i="7"/>
  <c r="D13" i="7"/>
  <c r="C13" i="7"/>
  <c r="AC12" i="7"/>
  <c r="Z12" i="7"/>
  <c r="W12" i="7"/>
  <c r="T12" i="7"/>
  <c r="N12" i="7"/>
  <c r="K12" i="7"/>
  <c r="H12" i="7"/>
  <c r="E12" i="7"/>
  <c r="AC11" i="7"/>
  <c r="Z11" i="7"/>
  <c r="Z13" i="7"/>
  <c r="W11" i="7"/>
  <c r="T11" i="7"/>
  <c r="Q11" i="7"/>
  <c r="N11" i="7"/>
  <c r="K11" i="7"/>
  <c r="H11" i="7"/>
  <c r="E11" i="7"/>
  <c r="AB10" i="7"/>
  <c r="AA10" i="7"/>
  <c r="AC10" i="7" s="1"/>
  <c r="Y10" i="7"/>
  <c r="X10" i="7"/>
  <c r="V10" i="7"/>
  <c r="U10" i="7"/>
  <c r="W10" i="7"/>
  <c r="S10" i="7"/>
  <c r="R10" i="7"/>
  <c r="P10" i="7"/>
  <c r="O10" i="7"/>
  <c r="M10" i="7"/>
  <c r="L10" i="7"/>
  <c r="N10" i="7"/>
  <c r="J10" i="7"/>
  <c r="I10" i="7"/>
  <c r="K10" i="7"/>
  <c r="G10" i="7"/>
  <c r="F10" i="7"/>
  <c r="H10" i="7" s="1"/>
  <c r="D10" i="7"/>
  <c r="C10" i="7"/>
  <c r="AC9" i="7"/>
  <c r="Z9" i="7"/>
  <c r="W9" i="7"/>
  <c r="T9" i="7"/>
  <c r="Q9" i="7"/>
  <c r="N9" i="7"/>
  <c r="K9" i="7"/>
  <c r="H9" i="7"/>
  <c r="E9" i="7"/>
  <c r="AC8" i="7"/>
  <c r="Z8" i="7"/>
  <c r="W8" i="7"/>
  <c r="T8" i="7"/>
  <c r="T10" i="7"/>
  <c r="Q8" i="7"/>
  <c r="N8" i="7"/>
  <c r="K8" i="7"/>
  <c r="H8" i="7"/>
  <c r="E8" i="7"/>
  <c r="E10" i="7"/>
  <c r="AB7" i="7"/>
  <c r="AA7" i="7"/>
  <c r="AC7" i="7"/>
  <c r="Y7" i="7"/>
  <c r="X7" i="7"/>
  <c r="Z7" i="7" s="1"/>
  <c r="V7" i="7"/>
  <c r="U7" i="7"/>
  <c r="S7" i="7"/>
  <c r="R7" i="7"/>
  <c r="P7" i="7"/>
  <c r="O7" i="7"/>
  <c r="M7" i="7"/>
  <c r="L7" i="7"/>
  <c r="J7" i="7"/>
  <c r="I7" i="7"/>
  <c r="G7" i="7"/>
  <c r="F7" i="7"/>
  <c r="H7" i="7" s="1"/>
  <c r="D7" i="7"/>
  <c r="C7" i="7"/>
  <c r="AC6" i="7"/>
  <c r="W6" i="7"/>
  <c r="T6" i="7"/>
  <c r="Q6" i="7"/>
  <c r="N6" i="7"/>
  <c r="K6" i="7"/>
  <c r="H6" i="7"/>
  <c r="E6" i="7"/>
  <c r="AC5" i="7"/>
  <c r="W5" i="7"/>
  <c r="T5" i="7"/>
  <c r="T7" i="7" s="1"/>
  <c r="Q5" i="7"/>
  <c r="Q7" i="7" s="1"/>
  <c r="N5" i="7"/>
  <c r="K5" i="7"/>
  <c r="H5" i="7"/>
  <c r="E5" i="7"/>
  <c r="AE5" i="6"/>
  <c r="C17" i="6"/>
  <c r="F17" i="6"/>
  <c r="I17" i="6"/>
  <c r="L17" i="6"/>
  <c r="O17" i="6"/>
  <c r="R17" i="6"/>
  <c r="U17" i="6"/>
  <c r="X17" i="6"/>
  <c r="AA17" i="6"/>
  <c r="AD6" i="6"/>
  <c r="AD12" i="6"/>
  <c r="AD15" i="6"/>
  <c r="AD9" i="6"/>
  <c r="AD18" i="6"/>
  <c r="D17" i="6"/>
  <c r="G17" i="6"/>
  <c r="J17" i="6"/>
  <c r="K17" i="6" s="1"/>
  <c r="M17" i="6"/>
  <c r="P17" i="6"/>
  <c r="S17" i="6"/>
  <c r="V17" i="6"/>
  <c r="Y17" i="6"/>
  <c r="AB17" i="6"/>
  <c r="AE6" i="6"/>
  <c r="AE15" i="6"/>
  <c r="AE9" i="6"/>
  <c r="AE12" i="6"/>
  <c r="AE18" i="6"/>
  <c r="AF18" i="6" s="1"/>
  <c r="AC17" i="6"/>
  <c r="AA18" i="6"/>
  <c r="AA19" i="6" s="1"/>
  <c r="AB18" i="6"/>
  <c r="Z17" i="6"/>
  <c r="X18" i="6"/>
  <c r="Y18" i="6"/>
  <c r="Z18" i="6"/>
  <c r="Z19" i="6" s="1"/>
  <c r="Y19" i="6"/>
  <c r="X19" i="6"/>
  <c r="U18" i="6"/>
  <c r="U19" i="6"/>
  <c r="V18" i="6"/>
  <c r="W18" i="6" s="1"/>
  <c r="V19" i="6"/>
  <c r="W19" i="6"/>
  <c r="R18" i="6"/>
  <c r="R19" i="6"/>
  <c r="S18" i="6"/>
  <c r="S19" i="6"/>
  <c r="T19" i="6" s="1"/>
  <c r="O18" i="6"/>
  <c r="O19" i="6"/>
  <c r="P18" i="6"/>
  <c r="Q18" i="6"/>
  <c r="L18" i="6"/>
  <c r="L19" i="6" s="1"/>
  <c r="M18" i="6"/>
  <c r="N18" i="6" s="1"/>
  <c r="M19" i="6"/>
  <c r="I18" i="6"/>
  <c r="J18" i="6"/>
  <c r="F18" i="6"/>
  <c r="F19" i="6" s="1"/>
  <c r="G18" i="6"/>
  <c r="E17" i="6"/>
  <c r="C18" i="6"/>
  <c r="D18" i="6"/>
  <c r="E18" i="6" s="1"/>
  <c r="E19" i="6" s="1"/>
  <c r="D19" i="6"/>
  <c r="T18" i="6"/>
  <c r="W17" i="6"/>
  <c r="T17" i="6"/>
  <c r="Q17" i="6"/>
  <c r="H17" i="6"/>
  <c r="AD14" i="6"/>
  <c r="AD16" i="6"/>
  <c r="AE14" i="6"/>
  <c r="AE16" i="6"/>
  <c r="AA16" i="6"/>
  <c r="AB16" i="6"/>
  <c r="AC16" i="6" s="1"/>
  <c r="X16" i="6"/>
  <c r="Y16" i="6"/>
  <c r="Z16" i="6"/>
  <c r="U16" i="6"/>
  <c r="V16" i="6"/>
  <c r="W16" i="6"/>
  <c r="R16" i="6"/>
  <c r="S16" i="6"/>
  <c r="T16" i="6"/>
  <c r="O16" i="6"/>
  <c r="P16" i="6"/>
  <c r="Q16" i="6" s="1"/>
  <c r="L16" i="6"/>
  <c r="M16" i="6"/>
  <c r="N16" i="6"/>
  <c r="I16" i="6"/>
  <c r="J16" i="6"/>
  <c r="K16" i="6"/>
  <c r="F16" i="6"/>
  <c r="G16" i="6"/>
  <c r="H16" i="6"/>
  <c r="E14" i="6"/>
  <c r="E15" i="6"/>
  <c r="E16" i="6"/>
  <c r="D16" i="6"/>
  <c r="C16" i="6"/>
  <c r="AF15" i="6"/>
  <c r="AC15" i="6"/>
  <c r="Z15" i="6"/>
  <c r="W15" i="6"/>
  <c r="T15" i="6"/>
  <c r="N15" i="6"/>
  <c r="K15" i="6"/>
  <c r="H15" i="6"/>
  <c r="AC14" i="6"/>
  <c r="Z14" i="6"/>
  <c r="W14" i="6"/>
  <c r="T14" i="6"/>
  <c r="Q14" i="6"/>
  <c r="N14" i="6"/>
  <c r="K14" i="6"/>
  <c r="H14" i="6"/>
  <c r="AD11" i="6"/>
  <c r="AD13" i="6"/>
  <c r="AE11" i="6"/>
  <c r="AE13" i="6"/>
  <c r="AF13" i="6" s="1"/>
  <c r="AA13" i="6"/>
  <c r="AB13" i="6"/>
  <c r="AC13" i="6"/>
  <c r="Z11" i="6"/>
  <c r="Z12" i="6"/>
  <c r="Z13" i="6"/>
  <c r="Y13" i="6"/>
  <c r="X13" i="6"/>
  <c r="U13" i="6"/>
  <c r="V13" i="6"/>
  <c r="W13" i="6" s="1"/>
  <c r="R13" i="6"/>
  <c r="S13" i="6"/>
  <c r="T13" i="6"/>
  <c r="O13" i="6"/>
  <c r="P13" i="6"/>
  <c r="Q13" i="6" s="1"/>
  <c r="L13" i="6"/>
  <c r="M13" i="6"/>
  <c r="N13" i="6"/>
  <c r="I13" i="6"/>
  <c r="J13" i="6"/>
  <c r="K13" i="6" s="1"/>
  <c r="F13" i="6"/>
  <c r="G13" i="6"/>
  <c r="H13" i="6" s="1"/>
  <c r="E11" i="6"/>
  <c r="E12" i="6"/>
  <c r="E13" i="6"/>
  <c r="D13" i="6"/>
  <c r="C13" i="6"/>
  <c r="AF12" i="6"/>
  <c r="AC12" i="6"/>
  <c r="W12" i="6"/>
  <c r="T12" i="6"/>
  <c r="N12" i="6"/>
  <c r="K12" i="6"/>
  <c r="H12" i="6"/>
  <c r="AF11" i="6"/>
  <c r="AC11" i="6"/>
  <c r="W11" i="6"/>
  <c r="T11" i="6"/>
  <c r="Q11" i="6"/>
  <c r="N11" i="6"/>
  <c r="K11" i="6"/>
  <c r="H11" i="6"/>
  <c r="AD8" i="6"/>
  <c r="AE8" i="6"/>
  <c r="AF8" i="6" s="1"/>
  <c r="AE10" i="6"/>
  <c r="AA10" i="6"/>
  <c r="AB10" i="6"/>
  <c r="AC10" i="6"/>
  <c r="X10" i="6"/>
  <c r="Y10" i="6"/>
  <c r="Z10" i="6"/>
  <c r="U10" i="6"/>
  <c r="V10" i="6"/>
  <c r="W10" i="6" s="1"/>
  <c r="T8" i="6"/>
  <c r="T9" i="6"/>
  <c r="T10" i="6"/>
  <c r="S10" i="6"/>
  <c r="R10" i="6"/>
  <c r="Q8" i="6"/>
  <c r="Q9" i="6"/>
  <c r="Q10" i="6" s="1"/>
  <c r="P10" i="6"/>
  <c r="O10" i="6"/>
  <c r="L10" i="6"/>
  <c r="M10" i="6"/>
  <c r="N10" i="6"/>
  <c r="I10" i="6"/>
  <c r="J10" i="6"/>
  <c r="K10" i="6" s="1"/>
  <c r="F10" i="6"/>
  <c r="G10" i="6"/>
  <c r="H10" i="6"/>
  <c r="E8" i="6"/>
  <c r="E9" i="6"/>
  <c r="E10" i="6"/>
  <c r="D10" i="6"/>
  <c r="C10" i="6"/>
  <c r="AF9" i="6"/>
  <c r="AC9" i="6"/>
  <c r="Z9" i="6"/>
  <c r="W9" i="6"/>
  <c r="N9" i="6"/>
  <c r="K9" i="6"/>
  <c r="H9" i="6"/>
  <c r="AC8" i="6"/>
  <c r="Z8" i="6"/>
  <c r="W8" i="6"/>
  <c r="N8" i="6"/>
  <c r="K8" i="6"/>
  <c r="H8" i="6"/>
  <c r="AD5" i="6"/>
  <c r="AD7" i="6"/>
  <c r="AE7" i="6"/>
  <c r="AF7" i="6"/>
  <c r="AA7" i="6"/>
  <c r="AB7" i="6"/>
  <c r="AC7" i="6"/>
  <c r="X7" i="6"/>
  <c r="Y7" i="6"/>
  <c r="Z7" i="6" s="1"/>
  <c r="U7" i="6"/>
  <c r="V7" i="6"/>
  <c r="W7" i="6"/>
  <c r="T5" i="6"/>
  <c r="T6" i="6"/>
  <c r="T7" i="6"/>
  <c r="S7" i="6"/>
  <c r="R7" i="6"/>
  <c r="Q5" i="6"/>
  <c r="Q6" i="6"/>
  <c r="Q7" i="6" s="1"/>
  <c r="P7" i="6"/>
  <c r="O7" i="6"/>
  <c r="L7" i="6"/>
  <c r="M7" i="6"/>
  <c r="N7" i="6" s="1"/>
  <c r="I7" i="6"/>
  <c r="J7" i="6"/>
  <c r="K7" i="6"/>
  <c r="F7" i="6"/>
  <c r="G7" i="6"/>
  <c r="H7" i="6"/>
  <c r="E5" i="6"/>
  <c r="E6" i="6"/>
  <c r="E7" i="6"/>
  <c r="D7" i="6"/>
  <c r="C7" i="6"/>
  <c r="AF6" i="6"/>
  <c r="AC6" i="6"/>
  <c r="Z6" i="6"/>
  <c r="W6" i="6"/>
  <c r="N6" i="6"/>
  <c r="K6" i="6"/>
  <c r="H6" i="6"/>
  <c r="AF5" i="6"/>
  <c r="AC5" i="6"/>
  <c r="Z5" i="6"/>
  <c r="W5" i="6"/>
  <c r="N5" i="6"/>
  <c r="K5" i="6"/>
  <c r="H5" i="6"/>
  <c r="AB17" i="5"/>
  <c r="AB18" i="5"/>
  <c r="AB19" i="5"/>
  <c r="O17" i="5"/>
  <c r="O18" i="5"/>
  <c r="O19" i="5" s="1"/>
  <c r="L17" i="5"/>
  <c r="L18" i="5"/>
  <c r="L19" i="5" s="1"/>
  <c r="M17" i="5"/>
  <c r="M18" i="5"/>
  <c r="M19" i="5" s="1"/>
  <c r="G17" i="5"/>
  <c r="G18" i="5"/>
  <c r="G19" i="5"/>
  <c r="D17" i="5"/>
  <c r="D18" i="5"/>
  <c r="D19" i="5"/>
  <c r="AA18" i="5"/>
  <c r="AC18" i="5"/>
  <c r="X18" i="5"/>
  <c r="Y18" i="5"/>
  <c r="Z18" i="5"/>
  <c r="V18" i="5"/>
  <c r="U18" i="5"/>
  <c r="U17" i="5"/>
  <c r="U19" i="5"/>
  <c r="S18" i="5"/>
  <c r="R18" i="5"/>
  <c r="T18" i="5" s="1"/>
  <c r="P18" i="5"/>
  <c r="Q18" i="5" s="1"/>
  <c r="J18" i="5"/>
  <c r="I18" i="5"/>
  <c r="K18" i="5"/>
  <c r="F18" i="5"/>
  <c r="C18" i="5"/>
  <c r="E18" i="5"/>
  <c r="AA17" i="5"/>
  <c r="Y17" i="5"/>
  <c r="Y19" i="5"/>
  <c r="X17" i="5"/>
  <c r="Z17" i="5"/>
  <c r="Z19" i="5"/>
  <c r="V17" i="5"/>
  <c r="V19" i="5"/>
  <c r="S17" i="5"/>
  <c r="S19" i="5"/>
  <c r="R17" i="5"/>
  <c r="R19" i="5"/>
  <c r="T19" i="5"/>
  <c r="P17" i="5"/>
  <c r="P19" i="5" s="1"/>
  <c r="N17" i="5"/>
  <c r="I17" i="5"/>
  <c r="J17" i="5"/>
  <c r="J19" i="5"/>
  <c r="F17" i="5"/>
  <c r="F19" i="5" s="1"/>
  <c r="H19" i="5" s="1"/>
  <c r="H17" i="5"/>
  <c r="C17" i="5"/>
  <c r="C19" i="5"/>
  <c r="AD14" i="5"/>
  <c r="AD15" i="5"/>
  <c r="AD16" i="5"/>
  <c r="AE14" i="5"/>
  <c r="AE15" i="5"/>
  <c r="AE16" i="5" s="1"/>
  <c r="AF15" i="5"/>
  <c r="AB16" i="5"/>
  <c r="AA16" i="5"/>
  <c r="AC16" i="5" s="1"/>
  <c r="Y16" i="5"/>
  <c r="X16" i="5"/>
  <c r="Z16" i="5"/>
  <c r="V16" i="5"/>
  <c r="U16" i="5"/>
  <c r="W16" i="5"/>
  <c r="S16" i="5"/>
  <c r="R16" i="5"/>
  <c r="T16" i="5"/>
  <c r="O16" i="5"/>
  <c r="P16" i="5"/>
  <c r="Q16" i="5" s="1"/>
  <c r="L16" i="5"/>
  <c r="M16" i="5"/>
  <c r="N16" i="5"/>
  <c r="J16" i="5"/>
  <c r="I16" i="5"/>
  <c r="K16" i="5"/>
  <c r="G16" i="5"/>
  <c r="F16" i="5"/>
  <c r="H16" i="5"/>
  <c r="D16" i="5"/>
  <c r="C16" i="5"/>
  <c r="AC15" i="5"/>
  <c r="Z15" i="5"/>
  <c r="W15" i="5"/>
  <c r="T15" i="5"/>
  <c r="N15" i="5"/>
  <c r="K15" i="5"/>
  <c r="H15" i="5"/>
  <c r="E15" i="5"/>
  <c r="AC14" i="5"/>
  <c r="Z14" i="5"/>
  <c r="W14" i="5"/>
  <c r="T14" i="5"/>
  <c r="Q14" i="5"/>
  <c r="N14" i="5"/>
  <c r="K14" i="5"/>
  <c r="H14" i="5"/>
  <c r="E14" i="5"/>
  <c r="E16" i="5"/>
  <c r="AD11" i="5"/>
  <c r="AD12" i="5"/>
  <c r="AB13" i="5"/>
  <c r="AA13" i="5"/>
  <c r="AC13" i="5" s="1"/>
  <c r="Y13" i="5"/>
  <c r="X13" i="5"/>
  <c r="V13" i="5"/>
  <c r="U13" i="5"/>
  <c r="W13" i="5"/>
  <c r="S13" i="5"/>
  <c r="R13" i="5"/>
  <c r="T13" i="5" s="1"/>
  <c r="P13" i="5"/>
  <c r="O13" i="5"/>
  <c r="Q13" i="5"/>
  <c r="L13" i="5"/>
  <c r="M13" i="5"/>
  <c r="N13" i="5"/>
  <c r="I13" i="5"/>
  <c r="J13" i="5"/>
  <c r="K13" i="5"/>
  <c r="G13" i="5"/>
  <c r="F13" i="5"/>
  <c r="H13" i="5"/>
  <c r="D13" i="5"/>
  <c r="C13" i="5"/>
  <c r="AE12" i="5"/>
  <c r="AF12" i="5"/>
  <c r="AC12" i="5"/>
  <c r="Z12" i="5"/>
  <c r="W12" i="5"/>
  <c r="T12" i="5"/>
  <c r="N12" i="5"/>
  <c r="K12" i="5"/>
  <c r="H12" i="5"/>
  <c r="E12" i="5"/>
  <c r="AE11" i="5"/>
  <c r="AF11" i="5" s="1"/>
  <c r="AE13" i="5"/>
  <c r="AC11" i="5"/>
  <c r="Z11" i="5"/>
  <c r="Z13" i="5"/>
  <c r="W11" i="5"/>
  <c r="T11" i="5"/>
  <c r="Q11" i="5"/>
  <c r="N11" i="5"/>
  <c r="K11" i="5"/>
  <c r="H11" i="5"/>
  <c r="E11" i="5"/>
  <c r="E13" i="5"/>
  <c r="AB10" i="5"/>
  <c r="AA10" i="5"/>
  <c r="AC10" i="5" s="1"/>
  <c r="Y10" i="5"/>
  <c r="X10" i="5"/>
  <c r="Z10" i="5"/>
  <c r="V10" i="5"/>
  <c r="U10" i="5"/>
  <c r="W10" i="5"/>
  <c r="S10" i="5"/>
  <c r="R10" i="5"/>
  <c r="P10" i="5"/>
  <c r="O10" i="5"/>
  <c r="M10" i="5"/>
  <c r="L10" i="5"/>
  <c r="N10" i="5"/>
  <c r="I10" i="5"/>
  <c r="J10" i="5"/>
  <c r="K10" i="5" s="1"/>
  <c r="F10" i="5"/>
  <c r="G10" i="5"/>
  <c r="H10" i="5" s="1"/>
  <c r="D10" i="5"/>
  <c r="C10" i="5"/>
  <c r="AE9" i="5"/>
  <c r="AE6" i="5"/>
  <c r="AE18" i="5" s="1"/>
  <c r="AD9" i="5"/>
  <c r="AF9" i="5"/>
  <c r="AC9" i="5"/>
  <c r="Z9" i="5"/>
  <c r="W9" i="5"/>
  <c r="T9" i="5"/>
  <c r="Q9" i="5"/>
  <c r="Q8" i="5"/>
  <c r="Q10" i="5"/>
  <c r="N9" i="5"/>
  <c r="K9" i="5"/>
  <c r="H9" i="5"/>
  <c r="E9" i="5"/>
  <c r="AE8" i="5"/>
  <c r="AE10" i="5"/>
  <c r="AD8" i="5"/>
  <c r="AD10" i="5"/>
  <c r="AF10" i="5"/>
  <c r="AC8" i="5"/>
  <c r="Z8" i="5"/>
  <c r="W8" i="5"/>
  <c r="T8" i="5"/>
  <c r="T10" i="5"/>
  <c r="N8" i="5"/>
  <c r="K8" i="5"/>
  <c r="H8" i="5"/>
  <c r="E8" i="5"/>
  <c r="E10" i="5" s="1"/>
  <c r="AD5" i="5"/>
  <c r="AD6" i="5"/>
  <c r="AD7" i="5" s="1"/>
  <c r="AB7" i="5"/>
  <c r="AA7" i="5"/>
  <c r="AC7" i="5"/>
  <c r="Y7" i="5"/>
  <c r="X7" i="5"/>
  <c r="Z7" i="5"/>
  <c r="V7" i="5"/>
  <c r="U7" i="5"/>
  <c r="W7" i="5" s="1"/>
  <c r="S7" i="5"/>
  <c r="R7" i="5"/>
  <c r="Q5" i="5"/>
  <c r="Q6" i="5"/>
  <c r="Q7" i="5"/>
  <c r="P7" i="5"/>
  <c r="O7" i="5"/>
  <c r="L7" i="5"/>
  <c r="M7" i="5"/>
  <c r="N7" i="5" s="1"/>
  <c r="J7" i="5"/>
  <c r="I7" i="5"/>
  <c r="K7" i="5"/>
  <c r="G7" i="5"/>
  <c r="F7" i="5"/>
  <c r="H7" i="5" s="1"/>
  <c r="D7" i="5"/>
  <c r="C7" i="5"/>
  <c r="AE5" i="5"/>
  <c r="AE7" i="5"/>
  <c r="AC6" i="5"/>
  <c r="Z6" i="5"/>
  <c r="W6" i="5"/>
  <c r="T6" i="5"/>
  <c r="N6" i="5"/>
  <c r="K6" i="5"/>
  <c r="H6" i="5"/>
  <c r="E6" i="5"/>
  <c r="AC5" i="5"/>
  <c r="Z5" i="5"/>
  <c r="W5" i="5"/>
  <c r="T5" i="5"/>
  <c r="T7" i="5"/>
  <c r="N5" i="5"/>
  <c r="K5" i="5"/>
  <c r="H5" i="5"/>
  <c r="E5" i="5"/>
  <c r="E7" i="5"/>
  <c r="AE5" i="2"/>
  <c r="AE6" i="2"/>
  <c r="AE7" i="2" s="1"/>
  <c r="AD5" i="2"/>
  <c r="AF5" i="2"/>
  <c r="AC5" i="2"/>
  <c r="Z5" i="2"/>
  <c r="W5" i="2"/>
  <c r="T5" i="2"/>
  <c r="T7" i="2" s="1"/>
  <c r="Q5" i="2"/>
  <c r="Q6" i="2"/>
  <c r="Q7" i="2" s="1"/>
  <c r="N5" i="2"/>
  <c r="K5" i="2"/>
  <c r="H5" i="2"/>
  <c r="E5" i="2"/>
  <c r="E6" i="2"/>
  <c r="T6" i="2"/>
  <c r="AA17" i="2"/>
  <c r="AA19" i="2" s="1"/>
  <c r="AC19" i="2" s="1"/>
  <c r="AA18" i="2"/>
  <c r="X17" i="2"/>
  <c r="X19" i="2" s="1"/>
  <c r="Z19" i="2" s="1"/>
  <c r="X18" i="2"/>
  <c r="R17" i="2"/>
  <c r="S17" i="2"/>
  <c r="T17" i="2"/>
  <c r="O7" i="2"/>
  <c r="F17" i="2"/>
  <c r="T19" i="2"/>
  <c r="Q19" i="2"/>
  <c r="AE15" i="2"/>
  <c r="AE9" i="2"/>
  <c r="AE12" i="2"/>
  <c r="AD6" i="2"/>
  <c r="AD18" i="2" s="1"/>
  <c r="AD12" i="2"/>
  <c r="AD15" i="2"/>
  <c r="AD9" i="2"/>
  <c r="AB18" i="2"/>
  <c r="AC18" i="2"/>
  <c r="Y18" i="2"/>
  <c r="Z18" i="2"/>
  <c r="V18" i="2"/>
  <c r="U18" i="2"/>
  <c r="W18" i="2"/>
  <c r="S18" i="2"/>
  <c r="R18" i="2"/>
  <c r="T18" i="2"/>
  <c r="O18" i="2"/>
  <c r="Q18" i="2" s="1"/>
  <c r="P18" i="2"/>
  <c r="L18" i="2"/>
  <c r="M18" i="2"/>
  <c r="N18" i="2" s="1"/>
  <c r="J18" i="2"/>
  <c r="I18" i="2"/>
  <c r="G18" i="2"/>
  <c r="F18" i="2"/>
  <c r="F19" i="2" s="1"/>
  <c r="H19" i="2" s="1"/>
  <c r="D18" i="2"/>
  <c r="C18" i="2"/>
  <c r="E18" i="2" s="1"/>
  <c r="AB17" i="2"/>
  <c r="Y17" i="2"/>
  <c r="V17" i="2"/>
  <c r="V19" i="2"/>
  <c r="U17" i="2"/>
  <c r="U19" i="2" s="1"/>
  <c r="W19" i="2" s="1"/>
  <c r="P17" i="2"/>
  <c r="O17" i="2"/>
  <c r="M17" i="2"/>
  <c r="M19" i="2" s="1"/>
  <c r="L17" i="2"/>
  <c r="AD17" i="2" s="1"/>
  <c r="J17" i="2"/>
  <c r="J19" i="2"/>
  <c r="I17" i="2"/>
  <c r="K17" i="2" s="1"/>
  <c r="G17" i="2"/>
  <c r="G19" i="2" s="1"/>
  <c r="D17" i="2"/>
  <c r="AE17" i="2" s="1"/>
  <c r="C17" i="2"/>
  <c r="C19" i="2" s="1"/>
  <c r="AA16" i="2"/>
  <c r="AB16" i="2"/>
  <c r="X16" i="2"/>
  <c r="Y16" i="2"/>
  <c r="Z16" i="2" s="1"/>
  <c r="V16" i="2"/>
  <c r="U16" i="2"/>
  <c r="W16" i="2" s="1"/>
  <c r="S16" i="2"/>
  <c r="R16" i="2"/>
  <c r="T16" i="2" s="1"/>
  <c r="P16" i="2"/>
  <c r="O16" i="2"/>
  <c r="Q16" i="2" s="1"/>
  <c r="M16" i="2"/>
  <c r="L16" i="2"/>
  <c r="N16" i="2" s="1"/>
  <c r="J16" i="2"/>
  <c r="I16" i="2"/>
  <c r="K16" i="2" s="1"/>
  <c r="G16" i="2"/>
  <c r="F16" i="2"/>
  <c r="H16" i="2"/>
  <c r="E14" i="2"/>
  <c r="E15" i="2"/>
  <c r="E16" i="2"/>
  <c r="D16" i="2"/>
  <c r="C16" i="2"/>
  <c r="AF15" i="2"/>
  <c r="AC15" i="2"/>
  <c r="Z15" i="2"/>
  <c r="W15" i="2"/>
  <c r="T15" i="2"/>
  <c r="N15" i="2"/>
  <c r="K15" i="2"/>
  <c r="H15" i="2"/>
  <c r="AE14" i="2"/>
  <c r="AE16" i="2" s="1"/>
  <c r="AD14" i="2"/>
  <c r="AF14" i="2" s="1"/>
  <c r="AC14" i="2"/>
  <c r="Z14" i="2"/>
  <c r="W14" i="2"/>
  <c r="T14" i="2"/>
  <c r="Q14" i="2"/>
  <c r="N14" i="2"/>
  <c r="K14" i="2"/>
  <c r="H14" i="2"/>
  <c r="AE11" i="2"/>
  <c r="AE13" i="2" s="1"/>
  <c r="AF13" i="2" s="1"/>
  <c r="AB13" i="2"/>
  <c r="AA13" i="2"/>
  <c r="AC13" i="2" s="1"/>
  <c r="X13" i="2"/>
  <c r="Y13" i="2"/>
  <c r="U13" i="2"/>
  <c r="V13" i="2"/>
  <c r="W13" i="2" s="1"/>
  <c r="S13" i="2"/>
  <c r="R13" i="2"/>
  <c r="T13" i="2"/>
  <c r="P13" i="2"/>
  <c r="O13" i="2"/>
  <c r="Q13" i="2" s="1"/>
  <c r="M13" i="2"/>
  <c r="L13" i="2"/>
  <c r="N13" i="2" s="1"/>
  <c r="J13" i="2"/>
  <c r="I13" i="2"/>
  <c r="K13" i="2" s="1"/>
  <c r="G13" i="2"/>
  <c r="F13" i="2"/>
  <c r="H13" i="2" s="1"/>
  <c r="D13" i="2"/>
  <c r="C13" i="2"/>
  <c r="AF12" i="2"/>
  <c r="AD11" i="2"/>
  <c r="AF11" i="2"/>
  <c r="AC12" i="2"/>
  <c r="Z12" i="2"/>
  <c r="W12" i="2"/>
  <c r="T12" i="2"/>
  <c r="N12" i="2"/>
  <c r="K12" i="2"/>
  <c r="H12" i="2"/>
  <c r="E12" i="2"/>
  <c r="AC11" i="2"/>
  <c r="Z11" i="2"/>
  <c r="W11" i="2"/>
  <c r="T11" i="2"/>
  <c r="Q11" i="2"/>
  <c r="N11" i="2"/>
  <c r="K11" i="2"/>
  <c r="H11" i="2"/>
  <c r="E11" i="2"/>
  <c r="E13" i="2"/>
  <c r="AE8" i="2"/>
  <c r="AE10" i="2" s="1"/>
  <c r="AB10" i="2"/>
  <c r="AC10" i="2" s="1"/>
  <c r="AA10" i="2"/>
  <c r="Y10" i="2"/>
  <c r="X10" i="2"/>
  <c r="Z10" i="2"/>
  <c r="U10" i="2"/>
  <c r="V10" i="2"/>
  <c r="W10" i="2"/>
  <c r="S10" i="2"/>
  <c r="R10" i="2"/>
  <c r="P10" i="2"/>
  <c r="O10" i="2"/>
  <c r="M10" i="2"/>
  <c r="L10" i="2"/>
  <c r="N10" i="2" s="1"/>
  <c r="J10" i="2"/>
  <c r="I10" i="2"/>
  <c r="K10" i="2" s="1"/>
  <c r="G10" i="2"/>
  <c r="F10" i="2"/>
  <c r="H10" i="2"/>
  <c r="D10" i="2"/>
  <c r="C10" i="2"/>
  <c r="AF9" i="2"/>
  <c r="AC9" i="2"/>
  <c r="Z9" i="2"/>
  <c r="W9" i="2"/>
  <c r="T9" i="2"/>
  <c r="T8" i="2"/>
  <c r="T10" i="2" s="1"/>
  <c r="Q9" i="2"/>
  <c r="N9" i="2"/>
  <c r="K9" i="2"/>
  <c r="H9" i="2"/>
  <c r="E9" i="2"/>
  <c r="E8" i="2"/>
  <c r="E10" i="2"/>
  <c r="AD8" i="2"/>
  <c r="AD10" i="2" s="1"/>
  <c r="AC8" i="2"/>
  <c r="Z8" i="2"/>
  <c r="W8" i="2"/>
  <c r="Q8" i="2"/>
  <c r="Q10" i="2"/>
  <c r="N8" i="2"/>
  <c r="K8" i="2"/>
  <c r="H8" i="2"/>
  <c r="AB7" i="2"/>
  <c r="AA7" i="2"/>
  <c r="AC7" i="2"/>
  <c r="Y7" i="2"/>
  <c r="V7" i="2"/>
  <c r="W7" i="2" s="1"/>
  <c r="U7" i="2"/>
  <c r="S7" i="2"/>
  <c r="R7" i="2"/>
  <c r="P7" i="2"/>
  <c r="M7" i="2"/>
  <c r="L7" i="2"/>
  <c r="N7" i="2" s="1"/>
  <c r="J7" i="2"/>
  <c r="I7" i="2"/>
  <c r="K7" i="2" s="1"/>
  <c r="G7" i="2"/>
  <c r="F7" i="2"/>
  <c r="H7" i="2" s="1"/>
  <c r="D7" i="2"/>
  <c r="C7" i="2"/>
  <c r="AC6" i="2"/>
  <c r="Z6" i="2"/>
  <c r="W6" i="2"/>
  <c r="N6" i="2"/>
  <c r="K6" i="2"/>
  <c r="H6" i="2"/>
  <c r="AC12" i="1"/>
  <c r="C13" i="1"/>
  <c r="D13" i="1"/>
  <c r="AD14" i="1"/>
  <c r="AD15" i="1"/>
  <c r="AD16" i="1"/>
  <c r="AA17" i="1"/>
  <c r="AA18" i="1"/>
  <c r="AA19" i="1" s="1"/>
  <c r="AB17" i="1"/>
  <c r="AB18" i="1"/>
  <c r="X17" i="1"/>
  <c r="X18" i="1"/>
  <c r="X19" i="1"/>
  <c r="Y17" i="1"/>
  <c r="Y18" i="1"/>
  <c r="Y19" i="1"/>
  <c r="Z18" i="1"/>
  <c r="U17" i="1"/>
  <c r="X16" i="1"/>
  <c r="Y16" i="1"/>
  <c r="Z16" i="1" s="1"/>
  <c r="S17" i="1"/>
  <c r="S18" i="1"/>
  <c r="S19" i="1" s="1"/>
  <c r="R18" i="1"/>
  <c r="T18" i="1"/>
  <c r="R17" i="1"/>
  <c r="P17" i="1"/>
  <c r="P18" i="1"/>
  <c r="O17" i="1"/>
  <c r="O18" i="1"/>
  <c r="AA16" i="1"/>
  <c r="AB16" i="1"/>
  <c r="AC16" i="1" s="1"/>
  <c r="AC15" i="1"/>
  <c r="AC14" i="1"/>
  <c r="Z15" i="1"/>
  <c r="Z14" i="1"/>
  <c r="AA13" i="1"/>
  <c r="AB13" i="1"/>
  <c r="AC11" i="1"/>
  <c r="X13" i="1"/>
  <c r="Y13" i="1"/>
  <c r="Z11" i="1"/>
  <c r="Z12" i="1"/>
  <c r="AD6" i="1"/>
  <c r="AD5" i="1"/>
  <c r="AA10" i="1"/>
  <c r="AB10" i="1"/>
  <c r="AC10" i="1"/>
  <c r="X10" i="1"/>
  <c r="Y10" i="1"/>
  <c r="Z10" i="1"/>
  <c r="U10" i="1"/>
  <c r="V10" i="1"/>
  <c r="W10" i="1" s="1"/>
  <c r="AC9" i="1"/>
  <c r="AC8" i="1"/>
  <c r="Z9" i="1"/>
  <c r="Z8" i="1"/>
  <c r="Z6" i="1"/>
  <c r="X7" i="1"/>
  <c r="Y7" i="1"/>
  <c r="Z7" i="1"/>
  <c r="Z5" i="1"/>
  <c r="N5" i="1"/>
  <c r="AD8" i="1"/>
  <c r="AA7" i="1"/>
  <c r="AB7" i="1"/>
  <c r="AC6" i="1"/>
  <c r="AC5" i="1"/>
  <c r="W5" i="1"/>
  <c r="T5" i="1"/>
  <c r="T6" i="1"/>
  <c r="T7" i="1"/>
  <c r="Q5" i="1"/>
  <c r="H5" i="1"/>
  <c r="K5" i="1"/>
  <c r="E5" i="1"/>
  <c r="E6" i="1"/>
  <c r="E7" i="1"/>
  <c r="Q8" i="1"/>
  <c r="N8" i="1"/>
  <c r="K8" i="1"/>
  <c r="H8" i="1"/>
  <c r="E8" i="1"/>
  <c r="E9" i="1"/>
  <c r="E10" i="1" s="1"/>
  <c r="AD9" i="1"/>
  <c r="AD10" i="1" s="1"/>
  <c r="V17" i="1"/>
  <c r="L17" i="1"/>
  <c r="M17" i="1"/>
  <c r="N17" i="1" s="1"/>
  <c r="L18" i="1"/>
  <c r="L19" i="1"/>
  <c r="M18" i="1"/>
  <c r="M19" i="1" s="1"/>
  <c r="N18" i="1"/>
  <c r="I17" i="1"/>
  <c r="J17" i="1"/>
  <c r="F17" i="1"/>
  <c r="G17" i="1"/>
  <c r="H17" i="1" s="1"/>
  <c r="C17" i="1"/>
  <c r="D17" i="1"/>
  <c r="E17" i="1" s="1"/>
  <c r="AD12" i="1"/>
  <c r="AE12" i="1"/>
  <c r="AE15" i="1"/>
  <c r="AE14" i="1"/>
  <c r="AE16" i="1"/>
  <c r="AF16" i="1"/>
  <c r="AE6" i="1"/>
  <c r="AE9" i="1"/>
  <c r="U18" i="1"/>
  <c r="V18" i="1"/>
  <c r="V19" i="1"/>
  <c r="W18" i="1"/>
  <c r="I18" i="1"/>
  <c r="J18" i="1"/>
  <c r="K18" i="1" s="1"/>
  <c r="J19" i="1"/>
  <c r="F18" i="1"/>
  <c r="G18" i="1"/>
  <c r="G19" i="1" s="1"/>
  <c r="C18" i="1"/>
  <c r="D18" i="1"/>
  <c r="AE11" i="1"/>
  <c r="AD11" i="1"/>
  <c r="AE8" i="1"/>
  <c r="AE10" i="1"/>
  <c r="AE5" i="1"/>
  <c r="AF5" i="1"/>
  <c r="T15" i="1"/>
  <c r="T14" i="1"/>
  <c r="T12" i="1"/>
  <c r="T11" i="1"/>
  <c r="O16" i="1"/>
  <c r="P16" i="1"/>
  <c r="Q16" i="1" s="1"/>
  <c r="Q14" i="1"/>
  <c r="V16" i="1"/>
  <c r="U16" i="1"/>
  <c r="W16" i="1" s="1"/>
  <c r="S16" i="1"/>
  <c r="R16" i="1"/>
  <c r="M16" i="1"/>
  <c r="L16" i="1"/>
  <c r="N16" i="1"/>
  <c r="J16" i="1"/>
  <c r="I16" i="1"/>
  <c r="K16" i="1" s="1"/>
  <c r="G16" i="1"/>
  <c r="F16" i="1"/>
  <c r="H16" i="1"/>
  <c r="D16" i="1"/>
  <c r="C16" i="1"/>
  <c r="V13" i="1"/>
  <c r="U13" i="1"/>
  <c r="W13" i="1"/>
  <c r="S13" i="1"/>
  <c r="R13" i="1"/>
  <c r="T13" i="1" s="1"/>
  <c r="P13" i="1"/>
  <c r="O13" i="1"/>
  <c r="Q13" i="1"/>
  <c r="M13" i="1"/>
  <c r="L13" i="1"/>
  <c r="N13" i="1" s="1"/>
  <c r="J13" i="1"/>
  <c r="I13" i="1"/>
  <c r="K13" i="1"/>
  <c r="G13" i="1"/>
  <c r="F13" i="1"/>
  <c r="H13" i="1"/>
  <c r="E14" i="1"/>
  <c r="E15" i="1"/>
  <c r="E11" i="1"/>
  <c r="E12" i="1"/>
  <c r="S10" i="1"/>
  <c r="R10" i="1"/>
  <c r="P10" i="1"/>
  <c r="O10" i="1"/>
  <c r="M10" i="1"/>
  <c r="L10" i="1"/>
  <c r="N10" i="1"/>
  <c r="J10" i="1"/>
  <c r="I10" i="1"/>
  <c r="K10" i="1"/>
  <c r="G10" i="1"/>
  <c r="F10" i="1"/>
  <c r="H10" i="1"/>
  <c r="D10" i="1"/>
  <c r="C10" i="1"/>
  <c r="W9" i="1"/>
  <c r="W8" i="1"/>
  <c r="T8" i="1"/>
  <c r="T9" i="1"/>
  <c r="Q9" i="1"/>
  <c r="N9" i="1"/>
  <c r="K9" i="1"/>
  <c r="H9" i="1"/>
  <c r="Q6" i="1"/>
  <c r="U7" i="1"/>
  <c r="V7" i="1"/>
  <c r="W7" i="1"/>
  <c r="L7" i="1"/>
  <c r="M7" i="1"/>
  <c r="N7" i="1" s="1"/>
  <c r="I7" i="1"/>
  <c r="J7" i="1"/>
  <c r="F7" i="1"/>
  <c r="G7" i="1"/>
  <c r="D7" i="1"/>
  <c r="O7" i="1"/>
  <c r="P7" i="1"/>
  <c r="Q7" i="1"/>
  <c r="R7" i="1"/>
  <c r="S7" i="1"/>
  <c r="C7" i="1"/>
  <c r="W15" i="1"/>
  <c r="N15" i="1"/>
  <c r="K15" i="1"/>
  <c r="H15" i="1"/>
  <c r="W14" i="1"/>
  <c r="N14" i="1"/>
  <c r="K14" i="1"/>
  <c r="H14" i="1"/>
  <c r="W12" i="1"/>
  <c r="N12" i="1"/>
  <c r="K12" i="1"/>
  <c r="H12" i="1"/>
  <c r="W11" i="1"/>
  <c r="Q11" i="1"/>
  <c r="N11" i="1"/>
  <c r="K11" i="1"/>
  <c r="H11" i="1"/>
  <c r="W6" i="1"/>
  <c r="N6" i="1"/>
  <c r="K6" i="1"/>
  <c r="H6" i="1"/>
  <c r="R19" i="1"/>
  <c r="T19" i="1" s="1"/>
  <c r="AD7" i="1"/>
  <c r="AD7" i="2"/>
  <c r="X7" i="2"/>
  <c r="Z7" i="2"/>
  <c r="W17" i="2"/>
  <c r="Q17" i="2"/>
  <c r="Z17" i="2"/>
  <c r="H17" i="2"/>
  <c r="AB19" i="2"/>
  <c r="T17" i="5"/>
  <c r="N18" i="5"/>
  <c r="AD18" i="5"/>
  <c r="AF18" i="5" s="1"/>
  <c r="AC17" i="5"/>
  <c r="W18" i="5"/>
  <c r="X19" i="5"/>
  <c r="AF8" i="5"/>
  <c r="AF6" i="5"/>
  <c r="AF14" i="5"/>
  <c r="E18" i="1"/>
  <c r="K7" i="1"/>
  <c r="T16" i="1"/>
  <c r="T17" i="1"/>
  <c r="U19" i="1"/>
  <c r="W19" i="1" s="1"/>
  <c r="AB19" i="1"/>
  <c r="AC7" i="1"/>
  <c r="Q18" i="1"/>
  <c r="AF8" i="1"/>
  <c r="AC13" i="1"/>
  <c r="Z17" i="1"/>
  <c r="Z19" i="1"/>
  <c r="AE17" i="1"/>
  <c r="H7" i="1"/>
  <c r="T10" i="1"/>
  <c r="AC18" i="1"/>
  <c r="E13" i="1"/>
  <c r="E16" i="1"/>
  <c r="C19" i="1"/>
  <c r="AD13" i="1"/>
  <c r="AE18" i="1"/>
  <c r="AE19" i="1" s="1"/>
  <c r="O19" i="1"/>
  <c r="Q10" i="1"/>
  <c r="K17" i="1"/>
  <c r="AF11" i="1"/>
  <c r="AF12" i="1"/>
  <c r="P19" i="1"/>
  <c r="Q19" i="1" s="1"/>
  <c r="W17" i="1"/>
  <c r="H18" i="1"/>
  <c r="D19" i="1"/>
  <c r="AF15" i="1"/>
  <c r="Z13" i="1"/>
  <c r="AE13" i="1"/>
  <c r="AF14" i="1"/>
  <c r="AF9" i="1"/>
  <c r="AE7" i="1"/>
  <c r="AF7" i="1"/>
  <c r="AF6" i="1"/>
  <c r="Q17" i="1"/>
  <c r="AF13" i="1"/>
  <c r="AF15" i="7"/>
  <c r="AC13" i="7"/>
  <c r="N13" i="7"/>
  <c r="AF12" i="7"/>
  <c r="E13" i="7"/>
  <c r="Z10" i="7"/>
  <c r="AE10" i="7"/>
  <c r="C19" i="7"/>
  <c r="AE18" i="7"/>
  <c r="U19" i="7"/>
  <c r="W19" i="7" s="1"/>
  <c r="F19" i="7"/>
  <c r="AC17" i="7"/>
  <c r="AC19" i="7"/>
  <c r="AA19" i="7"/>
  <c r="W17" i="7"/>
  <c r="W7" i="7"/>
  <c r="T13" i="7"/>
  <c r="S19" i="7"/>
  <c r="T18" i="7"/>
  <c r="T17" i="7"/>
  <c r="R19" i="7"/>
  <c r="AF9" i="7"/>
  <c r="N16" i="7"/>
  <c r="H13" i="7"/>
  <c r="H17" i="7"/>
  <c r="D19" i="7"/>
  <c r="AD13" i="7"/>
  <c r="AF13" i="7" s="1"/>
  <c r="P19" i="7"/>
  <c r="Q18" i="7"/>
  <c r="Q13" i="7"/>
  <c r="Q10" i="7"/>
  <c r="O19" i="7"/>
  <c r="Q19" i="7" s="1"/>
  <c r="AD10" i="7"/>
  <c r="AF10" i="7" s="1"/>
  <c r="L19" i="7"/>
  <c r="N19" i="7"/>
  <c r="AD18" i="7"/>
  <c r="AF18" i="7"/>
  <c r="Q17" i="7"/>
  <c r="N17" i="7"/>
  <c r="E18" i="7"/>
  <c r="G19" i="7"/>
  <c r="H19" i="7" s="1"/>
  <c r="N7" i="7"/>
  <c r="K7" i="7"/>
  <c r="H18" i="7"/>
  <c r="E17" i="7"/>
  <c r="E19" i="7" s="1"/>
  <c r="E7" i="7"/>
  <c r="AF6" i="7"/>
  <c r="T19" i="7"/>
  <c r="AF15" i="8"/>
  <c r="Z16" i="8"/>
  <c r="N16" i="8"/>
  <c r="K16" i="8"/>
  <c r="H16" i="8"/>
  <c r="H17" i="8"/>
  <c r="W16" i="8"/>
  <c r="AE16" i="8"/>
  <c r="AF14" i="8"/>
  <c r="T16" i="8"/>
  <c r="T18" i="8"/>
  <c r="L19" i="8"/>
  <c r="N19" i="8"/>
  <c r="K18" i="8"/>
  <c r="W18" i="8"/>
  <c r="W17" i="8"/>
  <c r="T13" i="8"/>
  <c r="AE18" i="8"/>
  <c r="AC13" i="8"/>
  <c r="AD13" i="8"/>
  <c r="AF13" i="8"/>
  <c r="V19" i="8"/>
  <c r="W7" i="8"/>
  <c r="U19" i="8"/>
  <c r="T7" i="8"/>
  <c r="R19" i="8"/>
  <c r="T19" i="8"/>
  <c r="AB19" i="8"/>
  <c r="AA19" i="8"/>
  <c r="Y19" i="8"/>
  <c r="Z18" i="8"/>
  <c r="Z7" i="8"/>
  <c r="Z17" i="8"/>
  <c r="AE7" i="8"/>
  <c r="J19" i="8"/>
  <c r="K17" i="8"/>
  <c r="AD18" i="8"/>
  <c r="K7" i="8"/>
  <c r="I19" i="8"/>
  <c r="AF5" i="8"/>
  <c r="AF6" i="8"/>
  <c r="E18" i="8"/>
  <c r="E19" i="8"/>
  <c r="E7" i="8"/>
  <c r="C19" i="8"/>
  <c r="AC17" i="8"/>
  <c r="AC19" i="8"/>
  <c r="AF8" i="8"/>
  <c r="N17" i="8"/>
  <c r="AD17" i="8"/>
  <c r="AD7" i="8"/>
  <c r="AD16" i="8"/>
  <c r="AF16" i="8"/>
  <c r="AE17" i="8"/>
  <c r="Q17" i="8"/>
  <c r="F19" i="8"/>
  <c r="H19" i="8"/>
  <c r="AF11" i="8"/>
  <c r="X19" i="8"/>
  <c r="AF12" i="8"/>
  <c r="AF16" i="5"/>
  <c r="W19" i="5"/>
  <c r="AF16" i="6"/>
  <c r="Q19" i="5"/>
  <c r="AC19" i="5"/>
  <c r="K17" i="7"/>
  <c r="AD17" i="5"/>
  <c r="AD13" i="2"/>
  <c r="I19" i="5"/>
  <c r="K19" i="5"/>
  <c r="AF14" i="6"/>
  <c r="P19" i="6"/>
  <c r="Q19" i="6"/>
  <c r="K18" i="7"/>
  <c r="AD17" i="1"/>
  <c r="I19" i="1"/>
  <c r="K19" i="1"/>
  <c r="Y19" i="2"/>
  <c r="AF5" i="5"/>
  <c r="AD13" i="5"/>
  <c r="AF13" i="5"/>
  <c r="AE17" i="7"/>
  <c r="AE19" i="7"/>
  <c r="Z17" i="7"/>
  <c r="Z19" i="7"/>
  <c r="AD10" i="6"/>
  <c r="AF10" i="6"/>
  <c r="K18" i="2"/>
  <c r="AF8" i="2"/>
  <c r="AA19" i="5"/>
  <c r="AC17" i="1"/>
  <c r="AC19" i="1"/>
  <c r="E17" i="5"/>
  <c r="E19" i="5"/>
  <c r="Q17" i="5"/>
  <c r="AD16" i="7"/>
  <c r="AF16" i="7"/>
  <c r="F19" i="1"/>
  <c r="H19" i="1"/>
  <c r="H18" i="5"/>
  <c r="I19" i="6"/>
  <c r="AD17" i="7"/>
  <c r="C19" i="6"/>
  <c r="AF5" i="7"/>
  <c r="W17" i="5"/>
  <c r="N17" i="6"/>
  <c r="Z19" i="8"/>
  <c r="W19" i="8"/>
  <c r="AE19" i="8"/>
  <c r="AF18" i="8"/>
  <c r="K19" i="8"/>
  <c r="AF7" i="8"/>
  <c r="AD19" i="8"/>
  <c r="AF19" i="8"/>
  <c r="AF17" i="8"/>
  <c r="AD19" i="5"/>
  <c r="AD19" i="7"/>
  <c r="AF19" i="7"/>
  <c r="AF17" i="7"/>
  <c r="AF17" i="1"/>
  <c r="AD7" i="11" l="1"/>
  <c r="AF7" i="11" s="1"/>
  <c r="AF5" i="11"/>
  <c r="AD10" i="11"/>
  <c r="AF10" i="11" s="1"/>
  <c r="AF8" i="11"/>
  <c r="AD13" i="11"/>
  <c r="AF13" i="11" s="1"/>
  <c r="AF11" i="11"/>
  <c r="AD16" i="11"/>
  <c r="AF16" i="11" s="1"/>
  <c r="AF14" i="11"/>
  <c r="C19" i="11"/>
  <c r="AD17" i="11"/>
  <c r="E17" i="11"/>
  <c r="D19" i="11"/>
  <c r="AE17" i="11"/>
  <c r="AE19" i="11" s="1"/>
  <c r="F19" i="11"/>
  <c r="H19" i="11" s="1"/>
  <c r="H17" i="11"/>
  <c r="I19" i="11"/>
  <c r="K19" i="11" s="1"/>
  <c r="K17" i="11"/>
  <c r="L19" i="11"/>
  <c r="N19" i="11" s="1"/>
  <c r="N17" i="11"/>
  <c r="O19" i="11"/>
  <c r="Q19" i="11" s="1"/>
  <c r="Q17" i="11"/>
  <c r="R19" i="11"/>
  <c r="T19" i="11" s="1"/>
  <c r="T17" i="11"/>
  <c r="U19" i="11"/>
  <c r="W19" i="11" s="1"/>
  <c r="W17" i="11"/>
  <c r="X19" i="11"/>
  <c r="Z17" i="11"/>
  <c r="Z19" i="11" s="1"/>
  <c r="AA19" i="11"/>
  <c r="AC17" i="11"/>
  <c r="AC19" i="11" s="1"/>
  <c r="AD18" i="11"/>
  <c r="AF18" i="11" s="1"/>
  <c r="E18" i="11"/>
  <c r="AD7" i="10"/>
  <c r="AF7" i="10" s="1"/>
  <c r="AF5" i="10"/>
  <c r="AD10" i="10"/>
  <c r="AF10" i="10" s="1"/>
  <c r="AF8" i="10"/>
  <c r="AD13" i="10"/>
  <c r="AF13" i="10" s="1"/>
  <c r="AF11" i="10"/>
  <c r="AD16" i="10"/>
  <c r="AF16" i="10" s="1"/>
  <c r="AF14" i="10"/>
  <c r="C19" i="10"/>
  <c r="AD17" i="10"/>
  <c r="E17" i="10"/>
  <c r="D19" i="10"/>
  <c r="AE17" i="10"/>
  <c r="AE19" i="10" s="1"/>
  <c r="F19" i="10"/>
  <c r="H19" i="10" s="1"/>
  <c r="H17" i="10"/>
  <c r="I19" i="10"/>
  <c r="K19" i="10" s="1"/>
  <c r="K17" i="10"/>
  <c r="L19" i="10"/>
  <c r="N19" i="10" s="1"/>
  <c r="N17" i="10"/>
  <c r="O19" i="10"/>
  <c r="Q19" i="10" s="1"/>
  <c r="Q17" i="10"/>
  <c r="R19" i="10"/>
  <c r="T19" i="10" s="1"/>
  <c r="T17" i="10"/>
  <c r="U19" i="10"/>
  <c r="W19" i="10" s="1"/>
  <c r="W17" i="10"/>
  <c r="X19" i="10"/>
  <c r="Z17" i="10"/>
  <c r="Z19" i="10" s="1"/>
  <c r="AA19" i="10"/>
  <c r="AC17" i="10"/>
  <c r="AC19" i="10" s="1"/>
  <c r="AD18" i="10"/>
  <c r="AF18" i="10" s="1"/>
  <c r="E18" i="10"/>
  <c r="AF10" i="2"/>
  <c r="AD19" i="2"/>
  <c r="AF17" i="2"/>
  <c r="L19" i="2"/>
  <c r="N19" i="2" s="1"/>
  <c r="AC17" i="2"/>
  <c r="Z13" i="2"/>
  <c r="AD16" i="2"/>
  <c r="AF16" i="2" s="1"/>
  <c r="N17" i="2"/>
  <c r="H18" i="2"/>
  <c r="AF7" i="2"/>
  <c r="AF6" i="2"/>
  <c r="E17" i="2"/>
  <c r="E19" i="2" s="1"/>
  <c r="E7" i="2"/>
  <c r="AC16" i="2"/>
  <c r="I19" i="2"/>
  <c r="K19" i="2" s="1"/>
  <c r="D19" i="2"/>
  <c r="K13" i="9"/>
  <c r="P19" i="9"/>
  <c r="Q19" i="9" s="1"/>
  <c r="AC16" i="9"/>
  <c r="V16" i="9"/>
  <c r="W16" i="9" s="1"/>
  <c r="AF14" i="9"/>
  <c r="W18" i="9"/>
  <c r="V17" i="9"/>
  <c r="E16" i="9"/>
  <c r="AE13" i="9"/>
  <c r="AF13" i="9" s="1"/>
  <c r="AC7" i="9"/>
  <c r="D19" i="9"/>
  <c r="E19" i="1"/>
  <c r="N19" i="1"/>
  <c r="AF10" i="1"/>
  <c r="AD18" i="1"/>
  <c r="AE18" i="2"/>
  <c r="AF7" i="5"/>
  <c r="AE17" i="5"/>
  <c r="K17" i="5"/>
  <c r="N19" i="5"/>
  <c r="G19" i="6"/>
  <c r="H18" i="6"/>
  <c r="H19" i="6"/>
  <c r="J19" i="6"/>
  <c r="K19" i="6" s="1"/>
  <c r="K18" i="6"/>
  <c r="N19" i="6"/>
  <c r="AB19" i="6"/>
  <c r="AC18" i="6"/>
  <c r="AC19" i="6" s="1"/>
  <c r="AE17" i="6"/>
  <c r="AE19" i="6" s="1"/>
  <c r="AD17" i="6"/>
  <c r="H10" i="9"/>
  <c r="N16" i="9"/>
  <c r="T17" i="9"/>
  <c r="S19" i="9"/>
  <c r="T16" i="9"/>
  <c r="Z16" i="9"/>
  <c r="J19" i="9"/>
  <c r="K18" i="9"/>
  <c r="K16" i="9"/>
  <c r="I19" i="9"/>
  <c r="H16" i="9"/>
  <c r="C19" i="9"/>
  <c r="AC13" i="9"/>
  <c r="H13" i="9"/>
  <c r="R19" i="9"/>
  <c r="M19" i="9"/>
  <c r="G19" i="9"/>
  <c r="F19" i="9"/>
  <c r="E18" i="9"/>
  <c r="AC10" i="9"/>
  <c r="W10" i="9"/>
  <c r="AF10" i="9"/>
  <c r="K10" i="9"/>
  <c r="AF5" i="9"/>
  <c r="Z7" i="9"/>
  <c r="K7" i="9"/>
  <c r="K17" i="9"/>
  <c r="H17" i="9"/>
  <c r="E7" i="9"/>
  <c r="AC18" i="9"/>
  <c r="AB19" i="9"/>
  <c r="AA19" i="9"/>
  <c r="Y19" i="9"/>
  <c r="X19" i="9"/>
  <c r="Z18" i="9"/>
  <c r="U19" i="9"/>
  <c r="T18" i="9"/>
  <c r="T7" i="9"/>
  <c r="L19" i="9"/>
  <c r="N18" i="9"/>
  <c r="N7" i="9"/>
  <c r="AD7" i="9"/>
  <c r="H7" i="9"/>
  <c r="AE7" i="9"/>
  <c r="E17" i="9"/>
  <c r="Q17" i="9"/>
  <c r="AC17" i="9"/>
  <c r="AF8" i="9"/>
  <c r="N17" i="9"/>
  <c r="Z17" i="9"/>
  <c r="AF11" i="9"/>
  <c r="E19" i="11" l="1"/>
  <c r="AD19" i="11"/>
  <c r="AF17" i="11"/>
  <c r="AF19" i="11"/>
  <c r="E19" i="10"/>
  <c r="AD19" i="10"/>
  <c r="AF17" i="10"/>
  <c r="AF19" i="10"/>
  <c r="AE16" i="9"/>
  <c r="AF16" i="9" s="1"/>
  <c r="W17" i="9"/>
  <c r="V19" i="9"/>
  <c r="W19" i="9" s="1"/>
  <c r="T19" i="9"/>
  <c r="AD19" i="6"/>
  <c r="AF19" i="6" s="1"/>
  <c r="AF17" i="6"/>
  <c r="AE19" i="5"/>
  <c r="AF19" i="5" s="1"/>
  <c r="AF17" i="5"/>
  <c r="AF18" i="2"/>
  <c r="AE19" i="2"/>
  <c r="AF19" i="2" s="1"/>
  <c r="AF18" i="1"/>
  <c r="AD19" i="1"/>
  <c r="AF19" i="1" s="1"/>
  <c r="K19" i="9"/>
  <c r="H19" i="9"/>
  <c r="AC19" i="9"/>
  <c r="N19" i="9"/>
  <c r="AF18" i="9"/>
  <c r="E19" i="9"/>
  <c r="Z19" i="9"/>
  <c r="AF7" i="9"/>
  <c r="AE19" i="9"/>
  <c r="AF17" i="9"/>
  <c r="AD19" i="9"/>
  <c r="AF19" i="9" l="1"/>
</calcChain>
</file>

<file path=xl/sharedStrings.xml><?xml version="1.0" encoding="utf-8"?>
<sst xmlns="http://schemas.openxmlformats.org/spreadsheetml/2006/main" count="567" uniqueCount="31">
  <si>
    <t>Full Time/Part Time Faculty and Staff by Gender and Race/Ethnicity  - Fall 2023</t>
  </si>
  <si>
    <t>American Indian/Alaskan Native</t>
  </si>
  <si>
    <t>Asian</t>
  </si>
  <si>
    <t>Black or African American</t>
  </si>
  <si>
    <t>Hispanic of any race</t>
  </si>
  <si>
    <t>Hawaiian Native or Pacific Islander</t>
  </si>
  <si>
    <t>Two or more Races</t>
  </si>
  <si>
    <t>White</t>
  </si>
  <si>
    <t>Non Resident Alien</t>
  </si>
  <si>
    <t>Not Specified</t>
  </si>
  <si>
    <t>Grand Total</t>
  </si>
  <si>
    <t>Full/Part Time</t>
  </si>
  <si>
    <t>F</t>
  </si>
  <si>
    <t>M</t>
  </si>
  <si>
    <t>Total</t>
  </si>
  <si>
    <t>Faculty</t>
  </si>
  <si>
    <t>Full-time</t>
  </si>
  <si>
    <t>Part-time</t>
  </si>
  <si>
    <t>Executive/Admin</t>
  </si>
  <si>
    <t>Professional</t>
  </si>
  <si>
    <t>Classified</t>
  </si>
  <si>
    <t>Total Faculty/Staff</t>
  </si>
  <si>
    <t>Full Time/Part Time Faculty and Staff by Gender and Race/Ethnicity  - Fall 2022</t>
  </si>
  <si>
    <t>Table includes hourly employees but not student employees to conform to IPEDS definition.</t>
  </si>
  <si>
    <t>Full Time/Part Time Faculty and Staff by Gender and Race/Ethnicity  - Fall 2021</t>
  </si>
  <si>
    <t>Full Time/Part Time Faculty and Staff by Gender and Race/Ethnicity  - Fall 2020</t>
  </si>
  <si>
    <t>Full Time/Part Time Faculty and Staff by Gender and Race/Ethnicity  - Fall 2019</t>
  </si>
  <si>
    <t>Full Time/Part Time Faculty and Staff by Gender and Race/Ethnicity  - Fall 2018</t>
  </si>
  <si>
    <t>Full Time/Part Time Faculty and Staff by Gender and Race/Ethnicity  - Fall 2017</t>
  </si>
  <si>
    <t>Full Time/Part Time Faculty and Staff by Gender and Race/Ethnicity  - Fall 2016</t>
  </si>
  <si>
    <t>Full Time/Part Time Faculty and Staff by Gender and Race/Ethnicity  - Fall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</si>
</sst>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12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4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1" applyNumberFormat="0" applyFill="0" applyAlignment="0" applyProtection="0"/>
  </cellStyleXfs>
  <cellXfs count="44">
    <xf numFmtId="0" fontId="0" fillId="0" borderId="0" xfId="0"/>
    <xf numFmtId="3" fontId="6" fillId="0" borderId="0" xfId="7" applyNumberFormat="1" applyFont="1" applyAlignment="1"/>
    <xf numFmtId="3" fontId="7" fillId="0" borderId="0" xfId="7" applyNumberFormat="1" applyFont="1" applyAlignment="1"/>
    <xf numFmtId="3" fontId="8" fillId="0" borderId="0" xfId="7" applyNumberFormat="1" applyFont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left" vertical="top"/>
    </xf>
    <xf numFmtId="0" fontId="7" fillId="0" borderId="0" xfId="0" applyFont="1" applyFill="1" applyBorder="1"/>
    <xf numFmtId="0" fontId="6" fillId="0" borderId="0" xfId="0" quotePrefix="1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3" fontId="6" fillId="0" borderId="0" xfId="7" applyNumberFormat="1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7" fillId="0" borderId="2" xfId="0" quotePrefix="1" applyFont="1" applyFill="1" applyBorder="1" applyAlignment="1">
      <alignment horizontal="left" wrapText="1"/>
    </xf>
    <xf numFmtId="0" fontId="7" fillId="0" borderId="2" xfId="0" quotePrefix="1" applyFont="1" applyFill="1" applyBorder="1" applyAlignment="1">
      <alignment horizontal="center"/>
    </xf>
    <xf numFmtId="3" fontId="8" fillId="0" borderId="0" xfId="7" applyNumberFormat="1" applyFont="1" applyAlignment="1">
      <alignment horizontal="left"/>
    </xf>
    <xf numFmtId="0" fontId="0" fillId="0" borderId="0" xfId="0" applyFill="1" applyBorder="1" applyAlignment="1"/>
    <xf numFmtId="0" fontId="0" fillId="0" borderId="0" xfId="0" applyBorder="1" applyAlignment="1"/>
    <xf numFmtId="0" fontId="6" fillId="0" borderId="0" xfId="0" applyFont="1" applyFill="1" applyBorder="1"/>
    <xf numFmtId="0" fontId="6" fillId="0" borderId="0" xfId="0" applyFont="1"/>
    <xf numFmtId="0" fontId="6" fillId="0" borderId="0" xfId="0" applyFont="1" applyBorder="1"/>
    <xf numFmtId="3" fontId="9" fillId="0" borderId="0" xfId="7" applyNumberFormat="1" applyFont="1" applyAlignment="1"/>
    <xf numFmtId="3" fontId="9" fillId="0" borderId="0" xfId="7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3" fontId="10" fillId="0" borderId="0" xfId="7" applyNumberFormat="1" applyFont="1" applyAlignment="1"/>
    <xf numFmtId="0" fontId="5" fillId="0" borderId="0" xfId="0" applyFont="1"/>
    <xf numFmtId="0" fontId="7" fillId="0" borderId="0" xfId="0" quotePrefix="1" applyFont="1" applyFill="1" applyBorder="1" applyAlignment="1">
      <alignment horizontal="left"/>
    </xf>
    <xf numFmtId="0" fontId="7" fillId="0" borderId="3" xfId="0" quotePrefix="1" applyFont="1" applyFill="1" applyBorder="1" applyAlignment="1">
      <alignment horizontal="left" vertical="top"/>
    </xf>
    <xf numFmtId="3" fontId="7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/>
    </xf>
    <xf numFmtId="3" fontId="10" fillId="0" borderId="0" xfId="7" applyNumberFormat="1" applyFont="1" applyAlignment="1">
      <alignment horizontal="center"/>
    </xf>
    <xf numFmtId="0" fontId="5" fillId="0" borderId="0" xfId="0" applyFont="1" applyBorder="1"/>
    <xf numFmtId="0" fontId="7" fillId="0" borderId="0" xfId="0" quotePrefix="1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quotePrefix="1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left" vertical="top"/>
    </xf>
    <xf numFmtId="0" fontId="6" fillId="0" borderId="0" xfId="0" applyFont="1" applyFill="1" applyBorder="1" applyAlignment="1"/>
    <xf numFmtId="0" fontId="7" fillId="0" borderId="0" xfId="0" quotePrefix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/>
    </xf>
    <xf numFmtId="0" fontId="11" fillId="0" borderId="0" xfId="0" applyFo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FAC-STAFF_KC" xfId="7" xr:uid="{00000000-0005-0000-0000-000007000000}"/>
    <cellStyle name="Style 1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ACEE6-96D0-4A35-94DF-76A2D1DEC885}">
  <dimension ref="A1:AF20"/>
  <sheetViews>
    <sheetView tabSelected="1" zoomScaleNormal="100" workbookViewId="0">
      <pane ySplit="4" topLeftCell="A5" activePane="bottomLeft" state="frozen"/>
      <selection pane="bottomLeft" activeCell="B24" sqref="B24"/>
    </sheetView>
  </sheetViews>
  <sheetFormatPr defaultRowHeight="12.3" x14ac:dyDescent="0.4"/>
  <sheetData>
    <row r="1" spans="1:32" ht="18.3" x14ac:dyDescent="0.7">
      <c r="A1" s="3" t="s">
        <v>0</v>
      </c>
    </row>
    <row r="3" spans="1:32" ht="14.4" x14ac:dyDescent="0.55000000000000004">
      <c r="A3" s="7"/>
      <c r="B3" s="7"/>
      <c r="C3" s="40" t="s">
        <v>1</v>
      </c>
      <c r="D3" s="41"/>
      <c r="E3" s="41"/>
      <c r="F3" s="35" t="s">
        <v>2</v>
      </c>
      <c r="G3" s="36"/>
      <c r="H3" s="36"/>
      <c r="I3" s="35" t="s">
        <v>3</v>
      </c>
      <c r="J3" s="36"/>
      <c r="K3" s="36"/>
      <c r="L3" s="35" t="s">
        <v>4</v>
      </c>
      <c r="M3" s="36"/>
      <c r="N3" s="36"/>
      <c r="O3" s="35" t="s">
        <v>5</v>
      </c>
      <c r="P3" s="35"/>
      <c r="Q3" s="35"/>
      <c r="R3" s="35" t="s">
        <v>6</v>
      </c>
      <c r="S3" s="36"/>
      <c r="T3" s="36"/>
      <c r="U3" s="35" t="s">
        <v>7</v>
      </c>
      <c r="V3" s="36"/>
      <c r="W3" s="36"/>
      <c r="X3" s="35" t="s">
        <v>8</v>
      </c>
      <c r="Y3" s="36"/>
      <c r="Z3" s="36"/>
      <c r="AA3" s="35" t="s">
        <v>9</v>
      </c>
      <c r="AB3" s="36"/>
      <c r="AC3" s="36"/>
      <c r="AD3" s="37" t="s">
        <v>10</v>
      </c>
      <c r="AE3" s="37"/>
      <c r="AF3" s="37"/>
    </row>
    <row r="4" spans="1:32" ht="28.8" x14ac:dyDescent="0.55000000000000004">
      <c r="A4" s="28"/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12</v>
      </c>
      <c r="G4" s="15" t="s">
        <v>13</v>
      </c>
      <c r="H4" s="15" t="s">
        <v>14</v>
      </c>
      <c r="I4" s="15" t="s">
        <v>12</v>
      </c>
      <c r="J4" s="15" t="s">
        <v>13</v>
      </c>
      <c r="K4" s="15" t="s">
        <v>14</v>
      </c>
      <c r="L4" s="15" t="s">
        <v>12</v>
      </c>
      <c r="M4" s="15" t="s">
        <v>13</v>
      </c>
      <c r="N4" s="15" t="s">
        <v>14</v>
      </c>
      <c r="O4" s="15" t="s">
        <v>12</v>
      </c>
      <c r="P4" s="15" t="s">
        <v>13</v>
      </c>
      <c r="Q4" s="15" t="s">
        <v>14</v>
      </c>
      <c r="R4" s="15" t="s">
        <v>12</v>
      </c>
      <c r="S4" s="15" t="s">
        <v>13</v>
      </c>
      <c r="T4" s="15" t="s">
        <v>14</v>
      </c>
      <c r="U4" s="15" t="s">
        <v>12</v>
      </c>
      <c r="V4" s="15" t="s">
        <v>13</v>
      </c>
      <c r="W4" s="15" t="s">
        <v>14</v>
      </c>
      <c r="X4" s="15" t="s">
        <v>12</v>
      </c>
      <c r="Y4" s="15" t="s">
        <v>13</v>
      </c>
      <c r="Z4" s="15" t="s">
        <v>14</v>
      </c>
      <c r="AA4" s="15" t="s">
        <v>12</v>
      </c>
      <c r="AB4" s="15" t="s">
        <v>13</v>
      </c>
      <c r="AC4" s="15" t="s">
        <v>14</v>
      </c>
      <c r="AD4" s="15" t="s">
        <v>12</v>
      </c>
      <c r="AE4" s="15" t="s">
        <v>13</v>
      </c>
      <c r="AF4" s="15" t="s">
        <v>14</v>
      </c>
    </row>
    <row r="5" spans="1:32" ht="14.4" x14ac:dyDescent="0.55000000000000004">
      <c r="A5" s="38" t="s">
        <v>15</v>
      </c>
      <c r="B5" s="8" t="s">
        <v>16</v>
      </c>
      <c r="C5" s="4">
        <v>2</v>
      </c>
      <c r="D5" s="4">
        <v>0</v>
      </c>
      <c r="E5" s="4">
        <f>SUM(C5:D5)</f>
        <v>2</v>
      </c>
      <c r="F5" s="5">
        <v>54</v>
      </c>
      <c r="G5" s="5">
        <v>58</v>
      </c>
      <c r="H5" s="5">
        <f t="shared" ref="H5:H19" si="0">SUM(F5:G5)</f>
        <v>112</v>
      </c>
      <c r="I5" s="5">
        <v>24</v>
      </c>
      <c r="J5" s="5">
        <v>22</v>
      </c>
      <c r="K5" s="5">
        <f t="shared" ref="K5:K12" si="1">SUM(I5:J5)</f>
        <v>46</v>
      </c>
      <c r="L5" s="5">
        <v>22</v>
      </c>
      <c r="M5" s="5">
        <v>26</v>
      </c>
      <c r="N5" s="5">
        <f t="shared" ref="N5:N19" si="2">SUM(L5:M5)</f>
        <v>48</v>
      </c>
      <c r="O5" s="5">
        <v>0</v>
      </c>
      <c r="P5" s="4">
        <v>0</v>
      </c>
      <c r="Q5" s="9">
        <f t="shared" ref="Q5:Q7" si="3">SUM(O5:P5)</f>
        <v>0</v>
      </c>
      <c r="R5" s="4">
        <v>1</v>
      </c>
      <c r="S5" s="4">
        <v>4</v>
      </c>
      <c r="T5" s="5">
        <f>SUM(R5:S5)</f>
        <v>5</v>
      </c>
      <c r="U5" s="5">
        <v>234</v>
      </c>
      <c r="V5" s="5">
        <v>211</v>
      </c>
      <c r="W5" s="5">
        <f t="shared" ref="W5:W19" si="4">SUM(U5:V5)</f>
        <v>445</v>
      </c>
      <c r="X5" s="5">
        <v>20</v>
      </c>
      <c r="Y5" s="5">
        <v>16</v>
      </c>
      <c r="Z5" s="5">
        <f t="shared" ref="Z5:Z10" si="5">SUM(X5:Y5)</f>
        <v>36</v>
      </c>
      <c r="AA5" s="5">
        <v>9</v>
      </c>
      <c r="AB5" s="5">
        <v>6</v>
      </c>
      <c r="AC5" s="5">
        <f t="shared" ref="AC5:AC18" si="6">SUM(AA5:AB5)</f>
        <v>15</v>
      </c>
      <c r="AD5" s="5">
        <f>C5+F5+I5+L5+O5+R5+U5+X5+AA5</f>
        <v>366</v>
      </c>
      <c r="AE5" s="5">
        <f>D5+G5+J5+M5+P5+S5+V5+Y5+AB5</f>
        <v>343</v>
      </c>
      <c r="AF5" s="5">
        <f t="shared" ref="AF5:AF18" si="7">SUM(AD5:AE5)</f>
        <v>709</v>
      </c>
    </row>
    <row r="6" spans="1:32" ht="14.4" x14ac:dyDescent="0.55000000000000004">
      <c r="A6" s="39"/>
      <c r="B6" s="8" t="s">
        <v>17</v>
      </c>
      <c r="C6" s="5">
        <v>1</v>
      </c>
      <c r="D6" s="5">
        <v>1</v>
      </c>
      <c r="E6" s="4">
        <f>SUM(C6:D6)</f>
        <v>2</v>
      </c>
      <c r="F6" s="5">
        <v>18</v>
      </c>
      <c r="G6" s="5">
        <v>12</v>
      </c>
      <c r="H6" s="5">
        <f t="shared" si="0"/>
        <v>30</v>
      </c>
      <c r="I6" s="5">
        <v>20</v>
      </c>
      <c r="J6" s="5">
        <v>10</v>
      </c>
      <c r="K6" s="5">
        <f t="shared" si="1"/>
        <v>30</v>
      </c>
      <c r="L6" s="5">
        <v>12</v>
      </c>
      <c r="M6" s="5">
        <v>5</v>
      </c>
      <c r="N6" s="5">
        <f t="shared" si="2"/>
        <v>17</v>
      </c>
      <c r="O6" s="5">
        <v>1</v>
      </c>
      <c r="P6" s="4">
        <v>0</v>
      </c>
      <c r="Q6" s="5">
        <f t="shared" si="3"/>
        <v>1</v>
      </c>
      <c r="R6" s="4">
        <v>1</v>
      </c>
      <c r="S6" s="4">
        <v>0</v>
      </c>
      <c r="T6" s="5">
        <f>SUM(R6:S6)</f>
        <v>1</v>
      </c>
      <c r="U6" s="5">
        <v>202</v>
      </c>
      <c r="V6" s="5">
        <v>98</v>
      </c>
      <c r="W6" s="5">
        <f t="shared" si="4"/>
        <v>300</v>
      </c>
      <c r="X6" s="5">
        <v>3</v>
      </c>
      <c r="Y6" s="5">
        <v>4</v>
      </c>
      <c r="Z6" s="5">
        <f t="shared" si="5"/>
        <v>7</v>
      </c>
      <c r="AA6" s="5">
        <v>36</v>
      </c>
      <c r="AB6" s="5">
        <v>16</v>
      </c>
      <c r="AC6" s="5">
        <f t="shared" si="6"/>
        <v>52</v>
      </c>
      <c r="AD6" s="5">
        <f>C6+F6+I6+L6+O6+R6+U6+X6+AA6</f>
        <v>294</v>
      </c>
      <c r="AE6" s="5">
        <f>D6+G6+J6+M6+P6+S6+V6+Y6+AB6</f>
        <v>146</v>
      </c>
      <c r="AF6" s="5">
        <f t="shared" si="7"/>
        <v>440</v>
      </c>
    </row>
    <row r="7" spans="1:32" ht="14.4" x14ac:dyDescent="0.4">
      <c r="A7" s="39"/>
      <c r="B7" s="29" t="s">
        <v>14</v>
      </c>
      <c r="C7" s="30">
        <f>SUM(C5:C6)</f>
        <v>3</v>
      </c>
      <c r="D7" s="30">
        <f t="shared" ref="D7:AE7" si="8">SUM(D5:D6)</f>
        <v>1</v>
      </c>
      <c r="E7" s="30">
        <f t="shared" si="8"/>
        <v>4</v>
      </c>
      <c r="F7" s="30">
        <f t="shared" si="8"/>
        <v>72</v>
      </c>
      <c r="G7" s="30">
        <f t="shared" si="8"/>
        <v>70</v>
      </c>
      <c r="H7" s="30">
        <f t="shared" si="0"/>
        <v>142</v>
      </c>
      <c r="I7" s="30">
        <f t="shared" si="8"/>
        <v>44</v>
      </c>
      <c r="J7" s="30">
        <f t="shared" si="8"/>
        <v>32</v>
      </c>
      <c r="K7" s="30">
        <f t="shared" si="1"/>
        <v>76</v>
      </c>
      <c r="L7" s="30">
        <f t="shared" si="8"/>
        <v>34</v>
      </c>
      <c r="M7" s="30">
        <f t="shared" si="8"/>
        <v>31</v>
      </c>
      <c r="N7" s="30">
        <f t="shared" si="2"/>
        <v>65</v>
      </c>
      <c r="O7" s="30">
        <f t="shared" si="8"/>
        <v>1</v>
      </c>
      <c r="P7" s="30">
        <f t="shared" si="8"/>
        <v>0</v>
      </c>
      <c r="Q7" s="30">
        <f t="shared" si="3"/>
        <v>1</v>
      </c>
      <c r="R7" s="30">
        <f t="shared" si="8"/>
        <v>2</v>
      </c>
      <c r="S7" s="30">
        <f t="shared" si="8"/>
        <v>4</v>
      </c>
      <c r="T7" s="30">
        <f t="shared" si="8"/>
        <v>6</v>
      </c>
      <c r="U7" s="30">
        <f t="shared" si="8"/>
        <v>436</v>
      </c>
      <c r="V7" s="30">
        <f t="shared" si="8"/>
        <v>309</v>
      </c>
      <c r="W7" s="30">
        <f t="shared" si="4"/>
        <v>745</v>
      </c>
      <c r="X7" s="30">
        <f t="shared" si="8"/>
        <v>23</v>
      </c>
      <c r="Y7" s="30">
        <f t="shared" si="8"/>
        <v>20</v>
      </c>
      <c r="Z7" s="31">
        <f t="shared" si="5"/>
        <v>43</v>
      </c>
      <c r="AA7" s="30">
        <f t="shared" si="8"/>
        <v>45</v>
      </c>
      <c r="AB7" s="30">
        <f t="shared" si="8"/>
        <v>22</v>
      </c>
      <c r="AC7" s="30">
        <f t="shared" si="6"/>
        <v>67</v>
      </c>
      <c r="AD7" s="30">
        <f t="shared" si="8"/>
        <v>660</v>
      </c>
      <c r="AE7" s="30">
        <f t="shared" si="8"/>
        <v>489</v>
      </c>
      <c r="AF7" s="30">
        <f t="shared" si="7"/>
        <v>1149</v>
      </c>
    </row>
    <row r="8" spans="1:32" ht="14.4" x14ac:dyDescent="0.55000000000000004">
      <c r="A8" s="38" t="s">
        <v>18</v>
      </c>
      <c r="B8" s="8" t="s">
        <v>16</v>
      </c>
      <c r="C8" s="4">
        <v>0</v>
      </c>
      <c r="D8" s="4">
        <v>0</v>
      </c>
      <c r="E8" s="4">
        <f>SUM(C8:D8)</f>
        <v>0</v>
      </c>
      <c r="F8" s="5">
        <v>4</v>
      </c>
      <c r="G8" s="5">
        <v>6</v>
      </c>
      <c r="H8" s="5">
        <f t="shared" si="0"/>
        <v>10</v>
      </c>
      <c r="I8" s="5">
        <v>4</v>
      </c>
      <c r="J8" s="5">
        <v>3</v>
      </c>
      <c r="K8" s="5">
        <v>7</v>
      </c>
      <c r="L8" s="5">
        <v>3</v>
      </c>
      <c r="M8" s="5">
        <v>4</v>
      </c>
      <c r="N8" s="5">
        <f>L8+M8</f>
        <v>7</v>
      </c>
      <c r="O8" s="5">
        <v>0</v>
      </c>
      <c r="P8" s="4">
        <v>0</v>
      </c>
      <c r="Q8" s="5">
        <f>SUM(O8:P8)</f>
        <v>0</v>
      </c>
      <c r="R8" s="4">
        <v>1</v>
      </c>
      <c r="S8" s="4">
        <v>0</v>
      </c>
      <c r="T8" s="5">
        <f>SUM(R8:S8)</f>
        <v>1</v>
      </c>
      <c r="U8" s="5">
        <v>33</v>
      </c>
      <c r="V8" s="5">
        <v>23</v>
      </c>
      <c r="W8" s="5">
        <f t="shared" si="4"/>
        <v>56</v>
      </c>
      <c r="X8" s="5">
        <v>0</v>
      </c>
      <c r="Y8" s="4">
        <v>0</v>
      </c>
      <c r="Z8" s="5">
        <f t="shared" si="5"/>
        <v>0</v>
      </c>
      <c r="AA8" s="5">
        <v>1</v>
      </c>
      <c r="AB8" s="5">
        <v>1</v>
      </c>
      <c r="AC8" s="5">
        <f t="shared" si="6"/>
        <v>2</v>
      </c>
      <c r="AD8" s="5">
        <f>C8+F8+I8+L8+O8+R8+U8+X8+AA8</f>
        <v>46</v>
      </c>
      <c r="AE8" s="5">
        <f>D8+G8+J8+M8+P8+S8+V8+Y8+AB8</f>
        <v>37</v>
      </c>
      <c r="AF8" s="5">
        <f t="shared" si="7"/>
        <v>83</v>
      </c>
    </row>
    <row r="9" spans="1:32" ht="14.4" x14ac:dyDescent="0.55000000000000004">
      <c r="A9" s="38"/>
      <c r="B9" s="8" t="s">
        <v>17</v>
      </c>
      <c r="C9" s="5">
        <v>0</v>
      </c>
      <c r="D9" s="4">
        <v>0</v>
      </c>
      <c r="E9" s="4">
        <f>SUM(C9:D9)</f>
        <v>0</v>
      </c>
      <c r="F9" s="5">
        <v>0</v>
      </c>
      <c r="G9" s="5">
        <v>0</v>
      </c>
      <c r="H9" s="5">
        <f t="shared" si="0"/>
        <v>0</v>
      </c>
      <c r="I9" s="5">
        <v>0</v>
      </c>
      <c r="J9" s="5">
        <v>0</v>
      </c>
      <c r="K9" s="5">
        <f t="shared" si="1"/>
        <v>0</v>
      </c>
      <c r="L9" s="5">
        <v>0</v>
      </c>
      <c r="M9" s="5">
        <v>0</v>
      </c>
      <c r="N9" s="5">
        <f>L9+M9</f>
        <v>0</v>
      </c>
      <c r="O9" s="5">
        <v>0</v>
      </c>
      <c r="P9" s="4">
        <v>0</v>
      </c>
      <c r="Q9" s="5">
        <f>SUM(O9:P9)</f>
        <v>0</v>
      </c>
      <c r="R9" s="4">
        <v>0</v>
      </c>
      <c r="S9" s="4">
        <v>0</v>
      </c>
      <c r="T9" s="5">
        <f>SUM(R9:S9)</f>
        <v>0</v>
      </c>
      <c r="U9" s="5">
        <v>0</v>
      </c>
      <c r="V9" s="5">
        <v>0</v>
      </c>
      <c r="W9" s="5">
        <f t="shared" si="4"/>
        <v>0</v>
      </c>
      <c r="X9" s="5">
        <v>0</v>
      </c>
      <c r="Y9" s="5">
        <v>0</v>
      </c>
      <c r="Z9" s="5">
        <f t="shared" si="5"/>
        <v>0</v>
      </c>
      <c r="AA9" s="5">
        <v>0</v>
      </c>
      <c r="AB9" s="5">
        <v>0</v>
      </c>
      <c r="AC9" s="5">
        <f t="shared" si="6"/>
        <v>0</v>
      </c>
      <c r="AD9" s="5">
        <f>C9+F9+I9+L9+O9+R9+U9+X9+AA9</f>
        <v>0</v>
      </c>
      <c r="AE9" s="5">
        <f>D9+G9+J9+M9+P9+S9+V9+Y9+AB9</f>
        <v>0</v>
      </c>
      <c r="AF9" s="5">
        <f>SUM(AD9:AE9)</f>
        <v>0</v>
      </c>
    </row>
    <row r="10" spans="1:32" ht="14.4" x14ac:dyDescent="0.4">
      <c r="A10" s="39"/>
      <c r="B10" s="29" t="s">
        <v>14</v>
      </c>
      <c r="C10" s="30">
        <f>SUM(C8:C9)</f>
        <v>0</v>
      </c>
      <c r="D10" s="30">
        <f>SUM(D8:D9)</f>
        <v>0</v>
      </c>
      <c r="E10" s="30">
        <f>SUM(E8:E9)</f>
        <v>0</v>
      </c>
      <c r="F10" s="30">
        <f>SUM(F8:F9)</f>
        <v>4</v>
      </c>
      <c r="G10" s="30">
        <f>SUM(G8:G9)</f>
        <v>6</v>
      </c>
      <c r="H10" s="30">
        <f t="shared" si="0"/>
        <v>10</v>
      </c>
      <c r="I10" s="30">
        <f>SUM(I8:I9)</f>
        <v>4</v>
      </c>
      <c r="J10" s="30">
        <f>SUM(J8:J9)</f>
        <v>3</v>
      </c>
      <c r="K10" s="30">
        <f t="shared" si="1"/>
        <v>7</v>
      </c>
      <c r="L10" s="30">
        <f>SUM(L8:L9)</f>
        <v>3</v>
      </c>
      <c r="M10" s="30">
        <f>SUM(M8:M9)</f>
        <v>4</v>
      </c>
      <c r="N10" s="30">
        <f t="shared" si="2"/>
        <v>7</v>
      </c>
      <c r="O10" s="30">
        <f>SUM(O8:O9)</f>
        <v>0</v>
      </c>
      <c r="P10" s="30">
        <f>SUM(P8:P9)</f>
        <v>0</v>
      </c>
      <c r="Q10" s="30">
        <f t="shared" ref="Q10:V10" si="9">SUM(Q8:Q9)</f>
        <v>0</v>
      </c>
      <c r="R10" s="30">
        <f t="shared" si="9"/>
        <v>1</v>
      </c>
      <c r="S10" s="30">
        <f t="shared" si="9"/>
        <v>0</v>
      </c>
      <c r="T10" s="30">
        <f t="shared" si="9"/>
        <v>1</v>
      </c>
      <c r="U10" s="30">
        <f t="shared" si="9"/>
        <v>33</v>
      </c>
      <c r="V10" s="30">
        <f t="shared" si="9"/>
        <v>23</v>
      </c>
      <c r="W10" s="30">
        <f t="shared" si="4"/>
        <v>56</v>
      </c>
      <c r="X10" s="30">
        <f>SUM(X8:X9)</f>
        <v>0</v>
      </c>
      <c r="Y10" s="30">
        <f>SUM(Y8:Y9)</f>
        <v>0</v>
      </c>
      <c r="Z10" s="31">
        <f t="shared" si="5"/>
        <v>0</v>
      </c>
      <c r="AA10" s="30">
        <f>SUM(AA8:AA9)</f>
        <v>1</v>
      </c>
      <c r="AB10" s="30">
        <f>SUM(AB8:AB9)</f>
        <v>1</v>
      </c>
      <c r="AC10" s="31">
        <f t="shared" si="6"/>
        <v>2</v>
      </c>
      <c r="AD10" s="30">
        <f>SUM(AD8:AD9)</f>
        <v>46</v>
      </c>
      <c r="AE10" s="30">
        <f>SUM(AE8:AE9)</f>
        <v>37</v>
      </c>
      <c r="AF10" s="30">
        <f t="shared" si="7"/>
        <v>83</v>
      </c>
    </row>
    <row r="11" spans="1:32" ht="14.4" x14ac:dyDescent="0.55000000000000004">
      <c r="A11" s="38" t="s">
        <v>19</v>
      </c>
      <c r="B11" s="8" t="s">
        <v>16</v>
      </c>
      <c r="C11" s="4">
        <v>0</v>
      </c>
      <c r="D11" s="5">
        <v>2</v>
      </c>
      <c r="E11" s="4">
        <f>SUM(C11:D11)</f>
        <v>2</v>
      </c>
      <c r="F11" s="5">
        <v>53</v>
      </c>
      <c r="G11" s="5">
        <v>37</v>
      </c>
      <c r="H11" s="5">
        <f t="shared" si="0"/>
        <v>90</v>
      </c>
      <c r="I11" s="5">
        <v>52</v>
      </c>
      <c r="J11" s="5">
        <v>20</v>
      </c>
      <c r="K11" s="5">
        <f t="shared" si="1"/>
        <v>72</v>
      </c>
      <c r="L11" s="5">
        <v>28</v>
      </c>
      <c r="M11" s="5">
        <v>17</v>
      </c>
      <c r="N11" s="5">
        <f t="shared" si="2"/>
        <v>45</v>
      </c>
      <c r="O11" s="5">
        <v>0</v>
      </c>
      <c r="P11" s="5">
        <v>1</v>
      </c>
      <c r="Q11" s="4">
        <f>SUM(O11:P11)</f>
        <v>1</v>
      </c>
      <c r="R11" s="4">
        <v>5</v>
      </c>
      <c r="S11" s="5">
        <v>1</v>
      </c>
      <c r="T11" s="5">
        <f>SUM(R11:S11)</f>
        <v>6</v>
      </c>
      <c r="U11" s="5">
        <v>311</v>
      </c>
      <c r="V11" s="5">
        <v>181</v>
      </c>
      <c r="W11" s="5">
        <f t="shared" si="4"/>
        <v>492</v>
      </c>
      <c r="X11" s="5">
        <v>10</v>
      </c>
      <c r="Y11" s="5">
        <v>9</v>
      </c>
      <c r="Z11" s="5">
        <f>SUM(X11:Y11)</f>
        <v>19</v>
      </c>
      <c r="AA11" s="5">
        <v>30</v>
      </c>
      <c r="AB11" s="5">
        <v>15</v>
      </c>
      <c r="AC11" s="5">
        <f t="shared" si="6"/>
        <v>45</v>
      </c>
      <c r="AD11" s="5">
        <f>C11+F11+I11+L11+O11+R11+U11+X11+AA11</f>
        <v>489</v>
      </c>
      <c r="AE11" s="5">
        <f>D11+G11+J11+M11+P11+S11+V11+Y11+AB11</f>
        <v>283</v>
      </c>
      <c r="AF11" s="5">
        <f t="shared" si="7"/>
        <v>772</v>
      </c>
    </row>
    <row r="12" spans="1:32" ht="14.4" x14ac:dyDescent="0.55000000000000004">
      <c r="A12" s="39"/>
      <c r="B12" s="8" t="s">
        <v>17</v>
      </c>
      <c r="C12" s="5">
        <v>0</v>
      </c>
      <c r="D12" s="4">
        <v>1</v>
      </c>
      <c r="E12" s="4">
        <v>1</v>
      </c>
      <c r="F12" s="5">
        <v>3</v>
      </c>
      <c r="G12" s="5">
        <v>6</v>
      </c>
      <c r="H12" s="5">
        <f t="shared" si="0"/>
        <v>9</v>
      </c>
      <c r="I12" s="5">
        <v>10</v>
      </c>
      <c r="J12" s="5">
        <v>3</v>
      </c>
      <c r="K12" s="5">
        <f t="shared" si="1"/>
        <v>13</v>
      </c>
      <c r="L12" s="5">
        <v>7</v>
      </c>
      <c r="M12" s="5">
        <v>2</v>
      </c>
      <c r="N12" s="5">
        <f t="shared" si="2"/>
        <v>9</v>
      </c>
      <c r="O12" s="5">
        <v>0</v>
      </c>
      <c r="P12" s="4">
        <v>0</v>
      </c>
      <c r="Q12" s="4">
        <f>SUM(O12:P12)</f>
        <v>0</v>
      </c>
      <c r="R12" s="4">
        <v>0</v>
      </c>
      <c r="S12" s="4">
        <v>0</v>
      </c>
      <c r="T12" s="5">
        <f>SUM(R12:S12)</f>
        <v>0</v>
      </c>
      <c r="U12" s="5">
        <v>81</v>
      </c>
      <c r="V12" s="5">
        <v>59</v>
      </c>
      <c r="W12" s="5">
        <f t="shared" si="4"/>
        <v>140</v>
      </c>
      <c r="X12" s="4">
        <v>8</v>
      </c>
      <c r="Y12" s="5">
        <v>10</v>
      </c>
      <c r="Z12" s="5">
        <f>SUM(X12:Y12)</f>
        <v>18</v>
      </c>
      <c r="AA12" s="5">
        <v>23</v>
      </c>
      <c r="AB12" s="5">
        <v>14</v>
      </c>
      <c r="AC12" s="5">
        <f t="shared" si="6"/>
        <v>37</v>
      </c>
      <c r="AD12" s="5">
        <f>C12+F12+I12+L12+O12+R12+U12+X12+AA12</f>
        <v>132</v>
      </c>
      <c r="AE12" s="5">
        <f>D12+G12+J12+M12+P12+S12+V12+Y12+AB12</f>
        <v>95</v>
      </c>
      <c r="AF12" s="5">
        <f>SUM(AD12:AE12)</f>
        <v>227</v>
      </c>
    </row>
    <row r="13" spans="1:32" ht="14.4" x14ac:dyDescent="0.55000000000000004">
      <c r="A13" s="39"/>
      <c r="B13" s="29" t="s">
        <v>14</v>
      </c>
      <c r="C13" s="30">
        <f>SUM(C11:C12)</f>
        <v>0</v>
      </c>
      <c r="D13" s="30">
        <f>SUM(D11:D12)</f>
        <v>3</v>
      </c>
      <c r="E13" s="30">
        <f>SUM(E11:E12)</f>
        <v>3</v>
      </c>
      <c r="F13" s="30">
        <f>SUM(F11:F12)</f>
        <v>56</v>
      </c>
      <c r="G13" s="30">
        <f>SUM(G11:G12)</f>
        <v>43</v>
      </c>
      <c r="H13" s="30">
        <f t="shared" si="0"/>
        <v>99</v>
      </c>
      <c r="I13" s="30">
        <f>SUM(I11:I12)</f>
        <v>62</v>
      </c>
      <c r="J13" s="30">
        <f>SUM(J11:J12)</f>
        <v>23</v>
      </c>
      <c r="K13" s="30">
        <f>SUM(I13:J13)</f>
        <v>85</v>
      </c>
      <c r="L13" s="30">
        <f>SUM(L11:L12)</f>
        <v>35</v>
      </c>
      <c r="M13" s="30">
        <f>SUM(M11:M12)</f>
        <v>19</v>
      </c>
      <c r="N13" s="30">
        <f>SUM(L13:M13)</f>
        <v>54</v>
      </c>
      <c r="O13" s="30">
        <f>SUM(O11:O12)</f>
        <v>0</v>
      </c>
      <c r="P13" s="30">
        <f>SUM(P11:P12)</f>
        <v>1</v>
      </c>
      <c r="Q13" s="32">
        <f t="shared" ref="Q13:Q19" si="10">SUM(O13:P13)</f>
        <v>1</v>
      </c>
      <c r="R13" s="30">
        <f>SUM(R11:R12)</f>
        <v>5</v>
      </c>
      <c r="S13" s="30">
        <f>SUM(S11:S12)</f>
        <v>1</v>
      </c>
      <c r="T13" s="32">
        <f t="shared" ref="T13:T19" si="11">SUM(R13:S13)</f>
        <v>6</v>
      </c>
      <c r="U13" s="30">
        <f>SUM(U11:U12)</f>
        <v>392</v>
      </c>
      <c r="V13" s="30">
        <f t="shared" ref="V13:W13" si="12">SUM(V11:V12)</f>
        <v>240</v>
      </c>
      <c r="W13" s="30">
        <f t="shared" si="12"/>
        <v>632</v>
      </c>
      <c r="X13" s="30">
        <f>SUM(X11:X12)</f>
        <v>18</v>
      </c>
      <c r="Y13" s="30">
        <f>SUM(Y11:Y12)</f>
        <v>19</v>
      </c>
      <c r="Z13" s="30">
        <f>SUM(Z11:Z12)</f>
        <v>37</v>
      </c>
      <c r="AA13" s="30">
        <f>SUM(AA11:AA12)</f>
        <v>53</v>
      </c>
      <c r="AB13" s="30">
        <f>SUM(AB11:AB12)</f>
        <v>29</v>
      </c>
      <c r="AC13" s="30">
        <f t="shared" si="6"/>
        <v>82</v>
      </c>
      <c r="AD13" s="30">
        <f>SUM(AD11:AD12)</f>
        <v>621</v>
      </c>
      <c r="AE13" s="30">
        <f>SUM(AE11:AE12)</f>
        <v>378</v>
      </c>
      <c r="AF13" s="30">
        <f t="shared" si="7"/>
        <v>999</v>
      </c>
    </row>
    <row r="14" spans="1:32" ht="14.4" x14ac:dyDescent="0.55000000000000004">
      <c r="A14" s="38" t="s">
        <v>20</v>
      </c>
      <c r="B14" s="8" t="s">
        <v>16</v>
      </c>
      <c r="C14" s="5">
        <v>3</v>
      </c>
      <c r="D14" s="5">
        <v>1</v>
      </c>
      <c r="E14" s="4">
        <f>SUM(C14:D14)</f>
        <v>4</v>
      </c>
      <c r="F14" s="5">
        <v>23</v>
      </c>
      <c r="G14" s="5">
        <v>7</v>
      </c>
      <c r="H14" s="5">
        <f t="shared" si="0"/>
        <v>30</v>
      </c>
      <c r="I14" s="5">
        <v>34</v>
      </c>
      <c r="J14" s="5">
        <v>18</v>
      </c>
      <c r="K14" s="5">
        <f>I14+J14</f>
        <v>52</v>
      </c>
      <c r="L14" s="5">
        <v>13</v>
      </c>
      <c r="M14" s="5">
        <v>17</v>
      </c>
      <c r="N14" s="5">
        <f t="shared" si="2"/>
        <v>30</v>
      </c>
      <c r="O14" s="5">
        <v>0</v>
      </c>
      <c r="P14" s="4">
        <v>0</v>
      </c>
      <c r="Q14" s="4">
        <f t="shared" si="10"/>
        <v>0</v>
      </c>
      <c r="R14" s="5">
        <v>3</v>
      </c>
      <c r="S14" s="4">
        <v>1</v>
      </c>
      <c r="T14" s="5">
        <f>SUM(R14:S14)</f>
        <v>4</v>
      </c>
      <c r="U14" s="5">
        <v>55</v>
      </c>
      <c r="V14" s="5">
        <v>65</v>
      </c>
      <c r="W14" s="5">
        <f>SUM(U14:V14)</f>
        <v>120</v>
      </c>
      <c r="X14" s="5">
        <v>2</v>
      </c>
      <c r="Y14" s="4">
        <v>0</v>
      </c>
      <c r="Z14" s="5">
        <f>SUM(X14:Y14)</f>
        <v>2</v>
      </c>
      <c r="AA14" s="5">
        <v>6</v>
      </c>
      <c r="AB14" s="5">
        <v>4</v>
      </c>
      <c r="AC14" s="5">
        <f t="shared" si="6"/>
        <v>10</v>
      </c>
      <c r="AD14" s="5">
        <f>C14+F14+I14+L14+O14+R14+U14+X14+AA14</f>
        <v>139</v>
      </c>
      <c r="AE14" s="5">
        <f>D14+G14+J14+M14+P14+S14+V14+Y14+AB14</f>
        <v>113</v>
      </c>
      <c r="AF14" s="5">
        <f t="shared" si="7"/>
        <v>252</v>
      </c>
    </row>
    <row r="15" spans="1:32" ht="14.4" x14ac:dyDescent="0.55000000000000004">
      <c r="A15" s="39"/>
      <c r="B15" s="8" t="s">
        <v>17</v>
      </c>
      <c r="C15" s="4">
        <v>1</v>
      </c>
      <c r="D15" s="5">
        <v>0</v>
      </c>
      <c r="E15" s="4">
        <f>SUM(C15:D15)</f>
        <v>1</v>
      </c>
      <c r="F15" s="5">
        <v>5</v>
      </c>
      <c r="G15" s="5">
        <v>0</v>
      </c>
      <c r="H15" s="5">
        <f t="shared" si="0"/>
        <v>5</v>
      </c>
      <c r="I15" s="5">
        <v>2</v>
      </c>
      <c r="J15" s="5">
        <v>3</v>
      </c>
      <c r="K15" s="5">
        <f>I15+J15</f>
        <v>5</v>
      </c>
      <c r="L15" s="5">
        <v>4</v>
      </c>
      <c r="M15" s="5">
        <v>2</v>
      </c>
      <c r="N15" s="5">
        <f t="shared" si="2"/>
        <v>6</v>
      </c>
      <c r="O15" s="5">
        <v>0</v>
      </c>
      <c r="P15" s="4">
        <v>0</v>
      </c>
      <c r="Q15" s="4">
        <v>0</v>
      </c>
      <c r="R15" s="4">
        <v>0</v>
      </c>
      <c r="S15" s="4">
        <v>0</v>
      </c>
      <c r="T15" s="5">
        <f>SUM(R15:S15)</f>
        <v>0</v>
      </c>
      <c r="U15" s="5">
        <v>22</v>
      </c>
      <c r="V15" s="5">
        <v>13</v>
      </c>
      <c r="W15" s="5">
        <f t="shared" si="4"/>
        <v>35</v>
      </c>
      <c r="X15" s="5">
        <v>5</v>
      </c>
      <c r="Y15" s="5">
        <v>3</v>
      </c>
      <c r="Z15" s="5">
        <f>SUM(X15:Y15)</f>
        <v>8</v>
      </c>
      <c r="AA15" s="5">
        <v>29</v>
      </c>
      <c r="AB15" s="5">
        <v>7</v>
      </c>
      <c r="AC15" s="5">
        <f t="shared" si="6"/>
        <v>36</v>
      </c>
      <c r="AD15" s="5">
        <f>C15+F15+I15+L15+O15+R15+U15+X15+AA15</f>
        <v>68</v>
      </c>
      <c r="AE15" s="5">
        <f>D15+G15+J15+M15+P15+S15+V15+Y15+AB15</f>
        <v>28</v>
      </c>
      <c r="AF15" s="5">
        <f>SUM(AD15:AE15)</f>
        <v>96</v>
      </c>
    </row>
    <row r="16" spans="1:32" ht="14.4" x14ac:dyDescent="0.55000000000000004">
      <c r="A16" s="39"/>
      <c r="B16" s="29" t="s">
        <v>14</v>
      </c>
      <c r="C16" s="30">
        <f>SUM(C14:C15)</f>
        <v>4</v>
      </c>
      <c r="D16" s="30">
        <f>SUM(D14:D15)</f>
        <v>1</v>
      </c>
      <c r="E16" s="30">
        <f>SUM(E14:E15)</f>
        <v>5</v>
      </c>
      <c r="F16" s="30">
        <f>SUM(F14:F15)</f>
        <v>28</v>
      </c>
      <c r="G16" s="30">
        <f>SUM(G14:G15)</f>
        <v>7</v>
      </c>
      <c r="H16" s="30">
        <f t="shared" si="0"/>
        <v>35</v>
      </c>
      <c r="I16" s="30">
        <f>SUM(I14:I15)</f>
        <v>36</v>
      </c>
      <c r="J16" s="30">
        <f>SUM(J14:J15)</f>
        <v>21</v>
      </c>
      <c r="K16" s="30">
        <f>SUM(I16:J16)</f>
        <v>57</v>
      </c>
      <c r="L16" s="30">
        <f>SUM(L14:L15)</f>
        <v>17</v>
      </c>
      <c r="M16" s="30">
        <f>SUM(M14:M15)</f>
        <v>19</v>
      </c>
      <c r="N16" s="30">
        <f t="shared" si="2"/>
        <v>36</v>
      </c>
      <c r="O16" s="30">
        <f>SUM(O14:O15)</f>
        <v>0</v>
      </c>
      <c r="P16" s="30">
        <f>SUM(P14:P15)</f>
        <v>0</v>
      </c>
      <c r="Q16" s="30">
        <f>SUM(O16:P16)</f>
        <v>0</v>
      </c>
      <c r="R16" s="30">
        <f>SUM(R14:R15)</f>
        <v>3</v>
      </c>
      <c r="S16" s="30">
        <f>SUM(S14:S15)</f>
        <v>1</v>
      </c>
      <c r="T16" s="32">
        <f t="shared" si="11"/>
        <v>4</v>
      </c>
      <c r="U16" s="30">
        <f>SUM(U14:U15)</f>
        <v>77</v>
      </c>
      <c r="V16" s="30">
        <f>SUM(V14:V15)</f>
        <v>78</v>
      </c>
      <c r="W16" s="30">
        <f t="shared" si="4"/>
        <v>155</v>
      </c>
      <c r="X16" s="30">
        <f>SUM(X14:X15)</f>
        <v>7</v>
      </c>
      <c r="Y16" s="30">
        <f>SUM(Y14:Y15)</f>
        <v>3</v>
      </c>
      <c r="Z16" s="30">
        <f>SUM(X16:Y16)</f>
        <v>10</v>
      </c>
      <c r="AA16" s="30">
        <f>SUM(AA14:AA15)</f>
        <v>35</v>
      </c>
      <c r="AB16" s="30">
        <f>SUM(AB14:AB15)</f>
        <v>11</v>
      </c>
      <c r="AC16" s="30">
        <f t="shared" si="6"/>
        <v>46</v>
      </c>
      <c r="AD16" s="30">
        <f>SUM(AD14:AD15)</f>
        <v>207</v>
      </c>
      <c r="AE16" s="30">
        <f>SUM(AE14:AE15)</f>
        <v>141</v>
      </c>
      <c r="AF16" s="30">
        <f t="shared" si="7"/>
        <v>348</v>
      </c>
    </row>
    <row r="17" spans="1:32" ht="14.4" x14ac:dyDescent="0.55000000000000004">
      <c r="A17" s="42" t="s">
        <v>21</v>
      </c>
      <c r="B17" s="8" t="s">
        <v>16</v>
      </c>
      <c r="C17" s="5">
        <f>C8+C11+C14+C5</f>
        <v>5</v>
      </c>
      <c r="D17" s="5">
        <f>D5+D11+D14+D8</f>
        <v>3</v>
      </c>
      <c r="E17" s="4">
        <f>SUM(C17:D17)</f>
        <v>8</v>
      </c>
      <c r="F17" s="5">
        <f>F8+F11+F14+F5</f>
        <v>134</v>
      </c>
      <c r="G17" s="5">
        <f>G5+G11+G14+G8</f>
        <v>108</v>
      </c>
      <c r="H17" s="4">
        <f t="shared" si="0"/>
        <v>242</v>
      </c>
      <c r="I17" s="5">
        <f>I8+I11+I14+I5</f>
        <v>114</v>
      </c>
      <c r="J17" s="5">
        <f>J5+J11+J14+J8</f>
        <v>63</v>
      </c>
      <c r="K17" s="4">
        <f>SUM(I17:J17)</f>
        <v>177</v>
      </c>
      <c r="L17" s="5">
        <f>L8+L11+L14+L5</f>
        <v>66</v>
      </c>
      <c r="M17" s="5">
        <f>M5+M11+M14+M8</f>
        <v>64</v>
      </c>
      <c r="N17" s="4">
        <f t="shared" si="2"/>
        <v>130</v>
      </c>
      <c r="O17" s="5">
        <f>O8+O11+O14+O5</f>
        <v>0</v>
      </c>
      <c r="P17" s="5">
        <f>P5+P11+P14+P8</f>
        <v>1</v>
      </c>
      <c r="Q17" s="4">
        <f>SUM(O17:P17)</f>
        <v>1</v>
      </c>
      <c r="R17" s="5">
        <f>R8+R11+R14+R5</f>
        <v>10</v>
      </c>
      <c r="S17" s="5">
        <f>S5+S11+S14+S8</f>
        <v>6</v>
      </c>
      <c r="T17" s="4">
        <f>SUM(R17:S17)</f>
        <v>16</v>
      </c>
      <c r="U17" s="5">
        <f>U8+U11+U14+U5</f>
        <v>633</v>
      </c>
      <c r="V17" s="5">
        <f>V5+V11+V14+V8</f>
        <v>480</v>
      </c>
      <c r="W17" s="4">
        <f t="shared" si="4"/>
        <v>1113</v>
      </c>
      <c r="X17" s="5">
        <f>X5+X8+X11+X14</f>
        <v>32</v>
      </c>
      <c r="Y17" s="5">
        <f>Y5+Y8+Y11+Y14</f>
        <v>25</v>
      </c>
      <c r="Z17" s="4">
        <f>SUM(X17:Y17)</f>
        <v>57</v>
      </c>
      <c r="AA17" s="5">
        <f>AA5+AA8+AA11+AA14</f>
        <v>46</v>
      </c>
      <c r="AB17" s="5">
        <f>AB5+AB8+AB11+AB14</f>
        <v>26</v>
      </c>
      <c r="AC17" s="4">
        <f t="shared" si="6"/>
        <v>72</v>
      </c>
      <c r="AD17" s="5">
        <f>C17+F17+I17+L17+O17+R17+U17+X17+AA17</f>
        <v>1040</v>
      </c>
      <c r="AE17" s="5">
        <f>D17+G17+J17+M17+P17+S17+V17+Y17+AB17</f>
        <v>776</v>
      </c>
      <c r="AF17" s="5">
        <f t="shared" si="7"/>
        <v>1816</v>
      </c>
    </row>
    <row r="18" spans="1:32" ht="14.4" x14ac:dyDescent="0.55000000000000004">
      <c r="A18" s="42"/>
      <c r="B18" s="8" t="s">
        <v>17</v>
      </c>
      <c r="C18" s="5">
        <f>C9+C12+C15+C6</f>
        <v>2</v>
      </c>
      <c r="D18" s="5">
        <f>D9+D12+D15+D6</f>
        <v>2</v>
      </c>
      <c r="E18" s="4">
        <f>SUM(C18:D18)</f>
        <v>4</v>
      </c>
      <c r="F18" s="5">
        <f>F6+F12+F15+F9</f>
        <v>26</v>
      </c>
      <c r="G18" s="5">
        <f>G6+G12+G15+G9</f>
        <v>18</v>
      </c>
      <c r="H18" s="4">
        <f>SUM(F18:G18)</f>
        <v>44</v>
      </c>
      <c r="I18" s="5">
        <f>I6+I12+I15+I9</f>
        <v>32</v>
      </c>
      <c r="J18" s="5">
        <f>J6+J12+J15+J9</f>
        <v>16</v>
      </c>
      <c r="K18" s="4">
        <f>SUM(I18:J18)</f>
        <v>48</v>
      </c>
      <c r="L18" s="5">
        <f>L6+L12+L15+L9</f>
        <v>23</v>
      </c>
      <c r="M18" s="5">
        <f>M6+M12+M15+M9</f>
        <v>9</v>
      </c>
      <c r="N18" s="4">
        <f t="shared" si="2"/>
        <v>32</v>
      </c>
      <c r="O18" s="5">
        <f>O6+O12+O15+O9</f>
        <v>1</v>
      </c>
      <c r="P18" s="5">
        <f>P6+P12+P15+P9</f>
        <v>0</v>
      </c>
      <c r="Q18" s="4">
        <f>SUM(O18:P18)</f>
        <v>1</v>
      </c>
      <c r="R18" s="5">
        <f>R6+R12+R15+R9</f>
        <v>1</v>
      </c>
      <c r="S18" s="5">
        <f>S6+S12+S15+S9</f>
        <v>0</v>
      </c>
      <c r="T18" s="4">
        <f>SUM(R18:S18)</f>
        <v>1</v>
      </c>
      <c r="U18" s="5">
        <f>U6+U12+U15+U9</f>
        <v>305</v>
      </c>
      <c r="V18" s="5">
        <f>V6+V12+V15+V9</f>
        <v>170</v>
      </c>
      <c r="W18" s="4">
        <f t="shared" si="4"/>
        <v>475</v>
      </c>
      <c r="X18" s="5">
        <f>X6+X9+X12+X15</f>
        <v>16</v>
      </c>
      <c r="Y18" s="5">
        <f>Y6+Y9+Y12+Y15</f>
        <v>17</v>
      </c>
      <c r="Z18" s="4">
        <f>SUM(X18:Y18)</f>
        <v>33</v>
      </c>
      <c r="AA18" s="5">
        <f>AA6+AA9+AA12+AA15</f>
        <v>88</v>
      </c>
      <c r="AB18" s="5">
        <f>AB6+AB9+AB12+AB15</f>
        <v>37</v>
      </c>
      <c r="AC18" s="4">
        <f t="shared" si="6"/>
        <v>125</v>
      </c>
      <c r="AD18" s="5">
        <f>C18+F18+I18+L18+O18+R18+U18+X18+AA18</f>
        <v>494</v>
      </c>
      <c r="AE18" s="5">
        <f>D18+G18+J18+M18+P18+S18+V18+Y18+AB18</f>
        <v>269</v>
      </c>
      <c r="AF18" s="4">
        <f t="shared" si="7"/>
        <v>763</v>
      </c>
    </row>
    <row r="19" spans="1:32" ht="14.4" x14ac:dyDescent="0.55000000000000004">
      <c r="A19" s="42"/>
      <c r="B19" s="6" t="s">
        <v>14</v>
      </c>
      <c r="C19" s="9">
        <f>C17+C18</f>
        <v>7</v>
      </c>
      <c r="D19" s="9">
        <f>D17+D18</f>
        <v>5</v>
      </c>
      <c r="E19" s="9">
        <f>SUM(E17:E18)</f>
        <v>12</v>
      </c>
      <c r="F19" s="9">
        <f>F17+F18</f>
        <v>160</v>
      </c>
      <c r="G19" s="9">
        <f>G17+G18</f>
        <v>126</v>
      </c>
      <c r="H19" s="9">
        <f t="shared" si="0"/>
        <v>286</v>
      </c>
      <c r="I19" s="9">
        <f>I17+I18</f>
        <v>146</v>
      </c>
      <c r="J19" s="9">
        <f>J17+J18</f>
        <v>79</v>
      </c>
      <c r="K19" s="9">
        <f>SUM(I19:J19)</f>
        <v>225</v>
      </c>
      <c r="L19" s="9">
        <f>L17+L18</f>
        <v>89</v>
      </c>
      <c r="M19" s="9">
        <f>M17+M18</f>
        <v>73</v>
      </c>
      <c r="N19" s="9">
        <f t="shared" si="2"/>
        <v>162</v>
      </c>
      <c r="O19" s="9">
        <f>SUM(O17:O18)</f>
        <v>1</v>
      </c>
      <c r="P19" s="9">
        <f>SUM(P17:P18)</f>
        <v>1</v>
      </c>
      <c r="Q19" s="10">
        <f t="shared" si="10"/>
        <v>2</v>
      </c>
      <c r="R19" s="9">
        <f>SUM(R17:R18)</f>
        <v>11</v>
      </c>
      <c r="S19" s="9">
        <f>SUM(S17:S18)</f>
        <v>6</v>
      </c>
      <c r="T19" s="10">
        <f t="shared" si="11"/>
        <v>17</v>
      </c>
      <c r="U19" s="9">
        <f>U17+U18</f>
        <v>938</v>
      </c>
      <c r="V19" s="9">
        <f>V17+V18</f>
        <v>650</v>
      </c>
      <c r="W19" s="9">
        <f t="shared" si="4"/>
        <v>1588</v>
      </c>
      <c r="X19" s="9">
        <f t="shared" ref="X19:AC19" si="13">SUM(X17:X18)</f>
        <v>48</v>
      </c>
      <c r="Y19" s="9">
        <f t="shared" si="13"/>
        <v>42</v>
      </c>
      <c r="Z19" s="9">
        <f t="shared" si="13"/>
        <v>90</v>
      </c>
      <c r="AA19" s="9">
        <f t="shared" si="13"/>
        <v>134</v>
      </c>
      <c r="AB19" s="9">
        <f t="shared" si="13"/>
        <v>63</v>
      </c>
      <c r="AC19" s="9">
        <f t="shared" si="13"/>
        <v>197</v>
      </c>
      <c r="AD19" s="9">
        <f>AD17+AD18</f>
        <v>1534</v>
      </c>
      <c r="AE19" s="9">
        <f>AE17+AE18</f>
        <v>1045</v>
      </c>
      <c r="AF19" s="9">
        <f>SUM(AF7+AF10+AF13+AF16)</f>
        <v>2579</v>
      </c>
    </row>
    <row r="20" spans="1:32" ht="12.9" x14ac:dyDescent="0.5">
      <c r="A20" s="43" t="s">
        <v>23</v>
      </c>
    </row>
  </sheetData>
  <mergeCells count="15">
    <mergeCell ref="A11:A13"/>
    <mergeCell ref="A14:A16"/>
    <mergeCell ref="A17:A19"/>
    <mergeCell ref="U3:W3"/>
    <mergeCell ref="X3:Z3"/>
    <mergeCell ref="AA3:AC3"/>
    <mergeCell ref="AD3:AF3"/>
    <mergeCell ref="A5:A7"/>
    <mergeCell ref="A8:A10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43" orientation="landscape" r:id="rId1"/>
  <headerFooter>
    <oddHeader>&amp;L&amp;"-,Bold"&amp;11Faculty and Staff&amp;C&amp;"-,Bold"&amp;11Table 43A&amp;R&amp;"-,Bold"&amp;11Faculty and Staff Ethnicity</oddHeader>
    <oddFooter>&amp;L&amp;"-,Bold"&amp;11Office of Institutional Research, UMass Boston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006D-BC85-4B82-BD98-6FE54B3745BD}">
  <dimension ref="A1:AF20"/>
  <sheetViews>
    <sheetView zoomScaleNormal="100" workbookViewId="0">
      <selection activeCell="H27" sqref="H27"/>
    </sheetView>
  </sheetViews>
  <sheetFormatPr defaultRowHeight="12.3" x14ac:dyDescent="0.4"/>
  <cols>
    <col min="1" max="1" width="17.71875" customWidth="1"/>
    <col min="6" max="6" width="7.27734375" customWidth="1"/>
    <col min="7" max="7" width="7" customWidth="1"/>
    <col min="8" max="8" width="7.5546875" customWidth="1"/>
    <col min="9" max="9" width="8" customWidth="1"/>
    <col min="10" max="10" width="8.1640625" customWidth="1"/>
    <col min="11" max="11" width="8.44140625" customWidth="1"/>
    <col min="12" max="12" width="6.83203125" customWidth="1"/>
  </cols>
  <sheetData>
    <row r="1" spans="1:32" ht="18.3" x14ac:dyDescent="0.7">
      <c r="A1" s="3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1"/>
    </row>
    <row r="2" spans="1:32" ht="14.4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1"/>
    </row>
    <row r="3" spans="1:32" ht="14.4" x14ac:dyDescent="0.55000000000000004">
      <c r="A3" s="7"/>
      <c r="B3" s="7"/>
      <c r="C3" s="40" t="s">
        <v>1</v>
      </c>
      <c r="D3" s="41"/>
      <c r="E3" s="41"/>
      <c r="F3" s="35" t="s">
        <v>2</v>
      </c>
      <c r="G3" s="36"/>
      <c r="H3" s="36"/>
      <c r="I3" s="35" t="s">
        <v>3</v>
      </c>
      <c r="J3" s="36"/>
      <c r="K3" s="36"/>
      <c r="L3" s="35" t="s">
        <v>4</v>
      </c>
      <c r="M3" s="36"/>
      <c r="N3" s="36"/>
      <c r="O3" s="35" t="s">
        <v>5</v>
      </c>
      <c r="P3" s="35"/>
      <c r="Q3" s="35"/>
      <c r="R3" s="35" t="s">
        <v>6</v>
      </c>
      <c r="S3" s="36"/>
      <c r="T3" s="36"/>
      <c r="U3" s="35" t="s">
        <v>7</v>
      </c>
      <c r="V3" s="36"/>
      <c r="W3" s="36"/>
      <c r="X3" s="35" t="s">
        <v>8</v>
      </c>
      <c r="Y3" s="36"/>
      <c r="Z3" s="36"/>
      <c r="AA3" s="35" t="s">
        <v>9</v>
      </c>
      <c r="AB3" s="36"/>
      <c r="AC3" s="36"/>
      <c r="AD3" s="37" t="s">
        <v>10</v>
      </c>
      <c r="AE3" s="37"/>
      <c r="AF3" s="37"/>
    </row>
    <row r="4" spans="1:32" ht="28.8" x14ac:dyDescent="0.55000000000000004">
      <c r="A4" s="28"/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12</v>
      </c>
      <c r="G4" s="15" t="s">
        <v>13</v>
      </c>
      <c r="H4" s="15" t="s">
        <v>14</v>
      </c>
      <c r="I4" s="15" t="s">
        <v>12</v>
      </c>
      <c r="J4" s="15" t="s">
        <v>13</v>
      </c>
      <c r="K4" s="15" t="s">
        <v>14</v>
      </c>
      <c r="L4" s="15" t="s">
        <v>12</v>
      </c>
      <c r="M4" s="15" t="s">
        <v>13</v>
      </c>
      <c r="N4" s="15" t="s">
        <v>14</v>
      </c>
      <c r="O4" s="15" t="s">
        <v>12</v>
      </c>
      <c r="P4" s="15" t="s">
        <v>13</v>
      </c>
      <c r="Q4" s="15" t="s">
        <v>14</v>
      </c>
      <c r="R4" s="15" t="s">
        <v>12</v>
      </c>
      <c r="S4" s="15" t="s">
        <v>13</v>
      </c>
      <c r="T4" s="15" t="s">
        <v>14</v>
      </c>
      <c r="U4" s="15" t="s">
        <v>12</v>
      </c>
      <c r="V4" s="15" t="s">
        <v>13</v>
      </c>
      <c r="W4" s="15" t="s">
        <v>14</v>
      </c>
      <c r="X4" s="15" t="s">
        <v>12</v>
      </c>
      <c r="Y4" s="15" t="s">
        <v>13</v>
      </c>
      <c r="Z4" s="15" t="s">
        <v>14</v>
      </c>
      <c r="AA4" s="15" t="s">
        <v>12</v>
      </c>
      <c r="AB4" s="15" t="s">
        <v>13</v>
      </c>
      <c r="AC4" s="15" t="s">
        <v>14</v>
      </c>
      <c r="AD4" s="15" t="s">
        <v>12</v>
      </c>
      <c r="AE4" s="15" t="s">
        <v>13</v>
      </c>
      <c r="AF4" s="15" t="s">
        <v>14</v>
      </c>
    </row>
    <row r="5" spans="1:32" ht="14.4" x14ac:dyDescent="0.55000000000000004">
      <c r="A5" s="38" t="s">
        <v>15</v>
      </c>
      <c r="B5" s="8" t="s">
        <v>16</v>
      </c>
      <c r="C5" s="4">
        <v>4</v>
      </c>
      <c r="D5" s="4">
        <v>0</v>
      </c>
      <c r="E5" s="4">
        <f>SUM(C5:D5)</f>
        <v>4</v>
      </c>
      <c r="F5" s="5">
        <v>50</v>
      </c>
      <c r="G5" s="5">
        <v>53</v>
      </c>
      <c r="H5" s="5">
        <f t="shared" ref="H5:H19" si="0">SUM(F5:G5)</f>
        <v>103</v>
      </c>
      <c r="I5" s="5">
        <v>27</v>
      </c>
      <c r="J5" s="5">
        <v>25</v>
      </c>
      <c r="K5" s="5">
        <f t="shared" ref="K5:K12" si="1">SUM(I5:J5)</f>
        <v>52</v>
      </c>
      <c r="L5" s="5">
        <v>21</v>
      </c>
      <c r="M5" s="5">
        <v>21</v>
      </c>
      <c r="N5" s="5">
        <f t="shared" ref="N5:N19" si="2">SUM(L5:M5)</f>
        <v>42</v>
      </c>
      <c r="O5" s="5">
        <v>0</v>
      </c>
      <c r="P5" s="4">
        <v>0</v>
      </c>
      <c r="Q5" s="9">
        <f t="shared" ref="Q5:Q7" si="3">SUM(O5:P5)</f>
        <v>0</v>
      </c>
      <c r="R5" s="4">
        <v>1</v>
      </c>
      <c r="S5" s="4">
        <v>4</v>
      </c>
      <c r="T5" s="5">
        <f>SUM(R5:S5)</f>
        <v>5</v>
      </c>
      <c r="U5" s="5">
        <v>228</v>
      </c>
      <c r="V5" s="5">
        <v>201</v>
      </c>
      <c r="W5" s="5">
        <f t="shared" ref="W5:W19" si="4">SUM(U5:V5)</f>
        <v>429</v>
      </c>
      <c r="X5" s="5">
        <v>15</v>
      </c>
      <c r="Y5" s="5">
        <v>14</v>
      </c>
      <c r="Z5" s="5">
        <f t="shared" ref="Z5:Z10" si="5">SUM(X5:Y5)</f>
        <v>29</v>
      </c>
      <c r="AA5" s="5">
        <v>5</v>
      </c>
      <c r="AB5" s="5">
        <v>5</v>
      </c>
      <c r="AC5" s="5">
        <f t="shared" ref="AC5:AC18" si="6">SUM(AA5:AB5)</f>
        <v>10</v>
      </c>
      <c r="AD5" s="5">
        <f>C5+F5+I5+L5+O5+R5+U5+X5+AA5</f>
        <v>351</v>
      </c>
      <c r="AE5" s="5">
        <f>D5+G5+J5+M5+P5+S5+V5+Y5+AB5</f>
        <v>323</v>
      </c>
      <c r="AF5" s="5">
        <f t="shared" ref="AF5:AF18" si="7">SUM(AD5:AE5)</f>
        <v>674</v>
      </c>
    </row>
    <row r="6" spans="1:32" ht="14.4" x14ac:dyDescent="0.55000000000000004">
      <c r="A6" s="39"/>
      <c r="B6" s="8" t="s">
        <v>17</v>
      </c>
      <c r="C6" s="5">
        <v>2</v>
      </c>
      <c r="D6" s="5">
        <v>1</v>
      </c>
      <c r="E6" s="4">
        <f>SUM(C6:D6)</f>
        <v>3</v>
      </c>
      <c r="F6" s="5">
        <v>19</v>
      </c>
      <c r="G6" s="5">
        <v>12</v>
      </c>
      <c r="H6" s="5">
        <f t="shared" si="0"/>
        <v>31</v>
      </c>
      <c r="I6" s="5">
        <v>16</v>
      </c>
      <c r="J6" s="5">
        <v>11</v>
      </c>
      <c r="K6" s="5">
        <f t="shared" si="1"/>
        <v>27</v>
      </c>
      <c r="L6" s="5">
        <v>12</v>
      </c>
      <c r="M6" s="5">
        <v>5</v>
      </c>
      <c r="N6" s="5">
        <f t="shared" si="2"/>
        <v>17</v>
      </c>
      <c r="O6" s="5">
        <v>1</v>
      </c>
      <c r="P6" s="4">
        <v>0</v>
      </c>
      <c r="Q6" s="5">
        <f t="shared" si="3"/>
        <v>1</v>
      </c>
      <c r="R6" s="4">
        <v>1</v>
      </c>
      <c r="S6" s="4">
        <v>0</v>
      </c>
      <c r="T6" s="5">
        <f>SUM(R6:S6)</f>
        <v>1</v>
      </c>
      <c r="U6" s="5">
        <v>210</v>
      </c>
      <c r="V6" s="5">
        <v>112</v>
      </c>
      <c r="W6" s="5">
        <f t="shared" si="4"/>
        <v>322</v>
      </c>
      <c r="X6" s="5">
        <v>4</v>
      </c>
      <c r="Y6" s="5">
        <v>4</v>
      </c>
      <c r="Z6" s="5">
        <f t="shared" si="5"/>
        <v>8</v>
      </c>
      <c r="AA6" s="5">
        <v>37</v>
      </c>
      <c r="AB6" s="5">
        <v>13</v>
      </c>
      <c r="AC6" s="5">
        <f t="shared" si="6"/>
        <v>50</v>
      </c>
      <c r="AD6" s="5">
        <f>C6+F6+I6+L6+O6+R6+U6+X6+AA6</f>
        <v>302</v>
      </c>
      <c r="AE6" s="5">
        <f>D6+G6+J6+M6+P6+S6+V6+Y6+AB6</f>
        <v>158</v>
      </c>
      <c r="AF6" s="5">
        <f t="shared" si="7"/>
        <v>460</v>
      </c>
    </row>
    <row r="7" spans="1:32" ht="14.4" x14ac:dyDescent="0.4">
      <c r="A7" s="39"/>
      <c r="B7" s="29" t="s">
        <v>14</v>
      </c>
      <c r="C7" s="30">
        <f>SUM(C5:C6)</f>
        <v>6</v>
      </c>
      <c r="D7" s="30">
        <f t="shared" ref="D7:AE7" si="8">SUM(D5:D6)</f>
        <v>1</v>
      </c>
      <c r="E7" s="30">
        <f t="shared" si="8"/>
        <v>7</v>
      </c>
      <c r="F7" s="30">
        <f t="shared" si="8"/>
        <v>69</v>
      </c>
      <c r="G7" s="30">
        <f t="shared" si="8"/>
        <v>65</v>
      </c>
      <c r="H7" s="30">
        <f t="shared" si="0"/>
        <v>134</v>
      </c>
      <c r="I7" s="30">
        <f t="shared" si="8"/>
        <v>43</v>
      </c>
      <c r="J7" s="30">
        <f t="shared" si="8"/>
        <v>36</v>
      </c>
      <c r="K7" s="30">
        <f t="shared" si="1"/>
        <v>79</v>
      </c>
      <c r="L7" s="30">
        <f t="shared" si="8"/>
        <v>33</v>
      </c>
      <c r="M7" s="30">
        <f t="shared" si="8"/>
        <v>26</v>
      </c>
      <c r="N7" s="30">
        <f t="shared" si="2"/>
        <v>59</v>
      </c>
      <c r="O7" s="30">
        <f t="shared" si="8"/>
        <v>1</v>
      </c>
      <c r="P7" s="30">
        <f t="shared" si="8"/>
        <v>0</v>
      </c>
      <c r="Q7" s="30">
        <f t="shared" si="3"/>
        <v>1</v>
      </c>
      <c r="R7" s="30">
        <f t="shared" si="8"/>
        <v>2</v>
      </c>
      <c r="S7" s="30">
        <f t="shared" si="8"/>
        <v>4</v>
      </c>
      <c r="T7" s="30">
        <f t="shared" si="8"/>
        <v>6</v>
      </c>
      <c r="U7" s="30">
        <f t="shared" si="8"/>
        <v>438</v>
      </c>
      <c r="V7" s="30">
        <f t="shared" si="8"/>
        <v>313</v>
      </c>
      <c r="W7" s="30">
        <f t="shared" si="4"/>
        <v>751</v>
      </c>
      <c r="X7" s="30">
        <f t="shared" si="8"/>
        <v>19</v>
      </c>
      <c r="Y7" s="30">
        <f t="shared" si="8"/>
        <v>18</v>
      </c>
      <c r="Z7" s="31">
        <f t="shared" si="5"/>
        <v>37</v>
      </c>
      <c r="AA7" s="30">
        <f t="shared" si="8"/>
        <v>42</v>
      </c>
      <c r="AB7" s="30">
        <f t="shared" si="8"/>
        <v>18</v>
      </c>
      <c r="AC7" s="30">
        <f t="shared" si="6"/>
        <v>60</v>
      </c>
      <c r="AD7" s="30">
        <f t="shared" si="8"/>
        <v>653</v>
      </c>
      <c r="AE7" s="30">
        <f t="shared" si="8"/>
        <v>481</v>
      </c>
      <c r="AF7" s="30">
        <f t="shared" si="7"/>
        <v>1134</v>
      </c>
    </row>
    <row r="8" spans="1:32" ht="14.4" x14ac:dyDescent="0.55000000000000004">
      <c r="A8" s="38" t="s">
        <v>18</v>
      </c>
      <c r="B8" s="8" t="s">
        <v>16</v>
      </c>
      <c r="C8" s="4">
        <v>0</v>
      </c>
      <c r="D8" s="4">
        <v>0</v>
      </c>
      <c r="E8" s="4">
        <f>SUM(C8:D8)</f>
        <v>0</v>
      </c>
      <c r="F8" s="5">
        <v>3</v>
      </c>
      <c r="G8" s="5">
        <v>6</v>
      </c>
      <c r="H8" s="5">
        <f t="shared" si="0"/>
        <v>9</v>
      </c>
      <c r="I8" s="5">
        <v>4</v>
      </c>
      <c r="J8" s="5">
        <v>3</v>
      </c>
      <c r="K8" s="5">
        <v>7</v>
      </c>
      <c r="L8" s="5">
        <v>4</v>
      </c>
      <c r="M8" s="5">
        <v>4</v>
      </c>
      <c r="N8" s="5">
        <f>L8+M8</f>
        <v>8</v>
      </c>
      <c r="O8" s="5">
        <v>0</v>
      </c>
      <c r="P8" s="4">
        <v>0</v>
      </c>
      <c r="Q8" s="5">
        <f>SUM(O8:P8)</f>
        <v>0</v>
      </c>
      <c r="R8" s="4">
        <v>1</v>
      </c>
      <c r="S8" s="4">
        <v>0</v>
      </c>
      <c r="T8" s="5">
        <f>SUM(R8:S8)</f>
        <v>1</v>
      </c>
      <c r="U8" s="5">
        <v>32</v>
      </c>
      <c r="V8" s="5">
        <v>25</v>
      </c>
      <c r="W8" s="5">
        <f t="shared" si="4"/>
        <v>57</v>
      </c>
      <c r="X8" s="5">
        <v>0</v>
      </c>
      <c r="Y8" s="4">
        <v>0</v>
      </c>
      <c r="Z8" s="5">
        <f t="shared" si="5"/>
        <v>0</v>
      </c>
      <c r="AA8" s="5">
        <v>0</v>
      </c>
      <c r="AB8" s="5">
        <v>2</v>
      </c>
      <c r="AC8" s="5">
        <f t="shared" si="6"/>
        <v>2</v>
      </c>
      <c r="AD8" s="5">
        <f>C8+F8+I8+L8+O8+R8+U8+X8+AA8</f>
        <v>44</v>
      </c>
      <c r="AE8" s="5">
        <f>D8+G8+J8+M8+P8+S8+V8+Y8+AB8</f>
        <v>40</v>
      </c>
      <c r="AF8" s="5">
        <f t="shared" si="7"/>
        <v>84</v>
      </c>
    </row>
    <row r="9" spans="1:32" ht="14.4" x14ac:dyDescent="0.55000000000000004">
      <c r="A9" s="38"/>
      <c r="B9" s="8" t="s">
        <v>17</v>
      </c>
      <c r="C9" s="5">
        <v>0</v>
      </c>
      <c r="D9" s="4">
        <v>0</v>
      </c>
      <c r="E9" s="4">
        <f>SUM(C9:D9)</f>
        <v>0</v>
      </c>
      <c r="F9" s="5">
        <v>0</v>
      </c>
      <c r="G9" s="5">
        <v>0</v>
      </c>
      <c r="H9" s="5">
        <f t="shared" si="0"/>
        <v>0</v>
      </c>
      <c r="I9" s="5">
        <v>0</v>
      </c>
      <c r="J9" s="5">
        <v>0</v>
      </c>
      <c r="K9" s="5">
        <f t="shared" si="1"/>
        <v>0</v>
      </c>
      <c r="L9" s="5">
        <v>0</v>
      </c>
      <c r="M9" s="5">
        <v>0</v>
      </c>
      <c r="N9" s="5">
        <f>L9+M9</f>
        <v>0</v>
      </c>
      <c r="O9" s="5">
        <v>0</v>
      </c>
      <c r="P9" s="4">
        <v>0</v>
      </c>
      <c r="Q9" s="5">
        <f>SUM(O9:P9)</f>
        <v>0</v>
      </c>
      <c r="R9" s="4">
        <v>0</v>
      </c>
      <c r="S9" s="4">
        <v>0</v>
      </c>
      <c r="T9" s="5">
        <f>SUM(R9:S9)</f>
        <v>0</v>
      </c>
      <c r="U9" s="5">
        <v>0</v>
      </c>
      <c r="V9" s="5">
        <v>0</v>
      </c>
      <c r="W9" s="5">
        <f t="shared" si="4"/>
        <v>0</v>
      </c>
      <c r="X9" s="5">
        <v>0</v>
      </c>
      <c r="Y9" s="5">
        <v>0</v>
      </c>
      <c r="Z9" s="5">
        <f t="shared" si="5"/>
        <v>0</v>
      </c>
      <c r="AA9" s="5">
        <v>0</v>
      </c>
      <c r="AB9" s="5">
        <v>0</v>
      </c>
      <c r="AC9" s="5">
        <f t="shared" si="6"/>
        <v>0</v>
      </c>
      <c r="AD9" s="5">
        <f>C9+F9+I9+L9+O9+R9+U9+X9+AA9</f>
        <v>0</v>
      </c>
      <c r="AE9" s="5">
        <f>D9+G9+J9+M9+P9+S9+V9+Y9+AB9</f>
        <v>0</v>
      </c>
      <c r="AF9" s="5">
        <f>SUM(AD9:AE9)</f>
        <v>0</v>
      </c>
    </row>
    <row r="10" spans="1:32" ht="14.4" x14ac:dyDescent="0.4">
      <c r="A10" s="39"/>
      <c r="B10" s="29" t="s">
        <v>14</v>
      </c>
      <c r="C10" s="30">
        <f>SUM(C8:C9)</f>
        <v>0</v>
      </c>
      <c r="D10" s="30">
        <f>SUM(D8:D9)</f>
        <v>0</v>
      </c>
      <c r="E10" s="30">
        <f>SUM(E8:E9)</f>
        <v>0</v>
      </c>
      <c r="F10" s="30">
        <f>SUM(F8:F9)</f>
        <v>3</v>
      </c>
      <c r="G10" s="30">
        <f>SUM(G8:G9)</f>
        <v>6</v>
      </c>
      <c r="H10" s="30">
        <f t="shared" si="0"/>
        <v>9</v>
      </c>
      <c r="I10" s="30">
        <f>SUM(I8:I9)</f>
        <v>4</v>
      </c>
      <c r="J10" s="30">
        <f>SUM(J8:J9)</f>
        <v>3</v>
      </c>
      <c r="K10" s="30">
        <f t="shared" si="1"/>
        <v>7</v>
      </c>
      <c r="L10" s="30">
        <f>SUM(L8:L9)</f>
        <v>4</v>
      </c>
      <c r="M10" s="30">
        <f>SUM(M8:M9)</f>
        <v>4</v>
      </c>
      <c r="N10" s="30">
        <f t="shared" si="2"/>
        <v>8</v>
      </c>
      <c r="O10" s="30">
        <f>SUM(O8:O9)</f>
        <v>0</v>
      </c>
      <c r="P10" s="30">
        <f>SUM(P8:P9)</f>
        <v>0</v>
      </c>
      <c r="Q10" s="30">
        <f t="shared" ref="Q10:V10" si="9">SUM(Q8:Q9)</f>
        <v>0</v>
      </c>
      <c r="R10" s="30">
        <f t="shared" si="9"/>
        <v>1</v>
      </c>
      <c r="S10" s="30">
        <f t="shared" si="9"/>
        <v>0</v>
      </c>
      <c r="T10" s="30">
        <f t="shared" si="9"/>
        <v>1</v>
      </c>
      <c r="U10" s="30">
        <f t="shared" si="9"/>
        <v>32</v>
      </c>
      <c r="V10" s="30">
        <f t="shared" si="9"/>
        <v>25</v>
      </c>
      <c r="W10" s="30">
        <f t="shared" si="4"/>
        <v>57</v>
      </c>
      <c r="X10" s="30">
        <f>SUM(X8:X9)</f>
        <v>0</v>
      </c>
      <c r="Y10" s="30">
        <f>SUM(Y8:Y9)</f>
        <v>0</v>
      </c>
      <c r="Z10" s="31">
        <f t="shared" si="5"/>
        <v>0</v>
      </c>
      <c r="AA10" s="30">
        <f>SUM(AA8:AA9)</f>
        <v>0</v>
      </c>
      <c r="AB10" s="30">
        <f>SUM(AB8:AB9)</f>
        <v>2</v>
      </c>
      <c r="AC10" s="31">
        <f t="shared" si="6"/>
        <v>2</v>
      </c>
      <c r="AD10" s="30">
        <f>SUM(AD8:AD9)</f>
        <v>44</v>
      </c>
      <c r="AE10" s="30">
        <f>SUM(AE8:AE9)</f>
        <v>40</v>
      </c>
      <c r="AF10" s="30">
        <f t="shared" si="7"/>
        <v>84</v>
      </c>
    </row>
    <row r="11" spans="1:32" ht="14.4" x14ac:dyDescent="0.55000000000000004">
      <c r="A11" s="38" t="s">
        <v>19</v>
      </c>
      <c r="B11" s="8" t="s">
        <v>16</v>
      </c>
      <c r="C11" s="4">
        <v>1</v>
      </c>
      <c r="D11" s="5">
        <v>2</v>
      </c>
      <c r="E11" s="4">
        <f>SUM(C11:D11)</f>
        <v>3</v>
      </c>
      <c r="F11" s="5">
        <v>50</v>
      </c>
      <c r="G11" s="5">
        <v>38</v>
      </c>
      <c r="H11" s="5">
        <f t="shared" si="0"/>
        <v>88</v>
      </c>
      <c r="I11" s="5">
        <v>48</v>
      </c>
      <c r="J11" s="5">
        <v>18</v>
      </c>
      <c r="K11" s="5">
        <f t="shared" si="1"/>
        <v>66</v>
      </c>
      <c r="L11" s="5">
        <v>28</v>
      </c>
      <c r="M11" s="5">
        <v>17</v>
      </c>
      <c r="N11" s="5">
        <f t="shared" si="2"/>
        <v>45</v>
      </c>
      <c r="O11" s="5">
        <v>0</v>
      </c>
      <c r="P11" s="5">
        <v>1</v>
      </c>
      <c r="Q11" s="4">
        <f>SUM(O11:P11)</f>
        <v>1</v>
      </c>
      <c r="R11" s="4">
        <v>5</v>
      </c>
      <c r="S11" s="5">
        <v>0</v>
      </c>
      <c r="T11" s="5">
        <f>SUM(R11:S11)</f>
        <v>5</v>
      </c>
      <c r="U11" s="5">
        <v>300</v>
      </c>
      <c r="V11" s="5">
        <v>172</v>
      </c>
      <c r="W11" s="5">
        <f t="shared" si="4"/>
        <v>472</v>
      </c>
      <c r="X11" s="5">
        <v>4</v>
      </c>
      <c r="Y11" s="5">
        <v>10</v>
      </c>
      <c r="Z11" s="5">
        <f>SUM(X11:Y11)</f>
        <v>14</v>
      </c>
      <c r="AA11" s="5">
        <v>16</v>
      </c>
      <c r="AB11" s="5">
        <v>5</v>
      </c>
      <c r="AC11" s="5">
        <f t="shared" si="6"/>
        <v>21</v>
      </c>
      <c r="AD11" s="5">
        <f>C11+F11+I11+L11+O11+R11+U11+X11+AA11</f>
        <v>452</v>
      </c>
      <c r="AE11" s="5">
        <f>D11+G11+J11+M11+P11+S11+V11+Y11+AB11</f>
        <v>263</v>
      </c>
      <c r="AF11" s="5">
        <f t="shared" si="7"/>
        <v>715</v>
      </c>
    </row>
    <row r="12" spans="1:32" ht="14.4" x14ac:dyDescent="0.55000000000000004">
      <c r="A12" s="39"/>
      <c r="B12" s="8" t="s">
        <v>17</v>
      </c>
      <c r="C12" s="5">
        <v>0</v>
      </c>
      <c r="D12" s="4">
        <v>1</v>
      </c>
      <c r="E12" s="4">
        <v>1</v>
      </c>
      <c r="F12" s="5">
        <v>2</v>
      </c>
      <c r="G12" s="5">
        <v>6</v>
      </c>
      <c r="H12" s="5">
        <f t="shared" si="0"/>
        <v>8</v>
      </c>
      <c r="I12" s="5">
        <v>2</v>
      </c>
      <c r="J12" s="5">
        <v>7</v>
      </c>
      <c r="K12" s="5">
        <f t="shared" si="1"/>
        <v>9</v>
      </c>
      <c r="L12" s="5">
        <v>5</v>
      </c>
      <c r="M12" s="5">
        <v>1</v>
      </c>
      <c r="N12" s="5">
        <f t="shared" si="2"/>
        <v>6</v>
      </c>
      <c r="O12" s="5">
        <v>0</v>
      </c>
      <c r="P12" s="4">
        <v>0</v>
      </c>
      <c r="Q12" s="4">
        <f>SUM(O12:P12)</f>
        <v>0</v>
      </c>
      <c r="R12" s="4">
        <v>1</v>
      </c>
      <c r="S12" s="4">
        <v>0</v>
      </c>
      <c r="T12" s="5">
        <f>SUM(R12:S12)</f>
        <v>1</v>
      </c>
      <c r="U12" s="5">
        <v>66</v>
      </c>
      <c r="V12" s="5">
        <v>51</v>
      </c>
      <c r="W12" s="5">
        <f t="shared" si="4"/>
        <v>117</v>
      </c>
      <c r="X12" s="4">
        <v>4</v>
      </c>
      <c r="Y12" s="5">
        <v>2</v>
      </c>
      <c r="Z12" s="5">
        <f>SUM(X12:Y12)</f>
        <v>6</v>
      </c>
      <c r="AA12" s="5">
        <v>13</v>
      </c>
      <c r="AB12" s="5">
        <v>9</v>
      </c>
      <c r="AC12" s="5">
        <f t="shared" si="6"/>
        <v>22</v>
      </c>
      <c r="AD12" s="5">
        <f>C12+F12+I12+L12+O12+R12+U12+X12+AA12</f>
        <v>93</v>
      </c>
      <c r="AE12" s="5">
        <f>D12+G12+J12+M12+P12+S12+V12+Y12+AB12</f>
        <v>77</v>
      </c>
      <c r="AF12" s="5">
        <f>SUM(AD12:AE12)</f>
        <v>170</v>
      </c>
    </row>
    <row r="13" spans="1:32" ht="14.4" x14ac:dyDescent="0.55000000000000004">
      <c r="A13" s="39"/>
      <c r="B13" s="29" t="s">
        <v>14</v>
      </c>
      <c r="C13" s="30">
        <f>SUM(C11:C12)</f>
        <v>1</v>
      </c>
      <c r="D13" s="30">
        <f>SUM(D11:D12)</f>
        <v>3</v>
      </c>
      <c r="E13" s="30">
        <f>SUM(E11:E12)</f>
        <v>4</v>
      </c>
      <c r="F13" s="30">
        <f>SUM(F11:F12)</f>
        <v>52</v>
      </c>
      <c r="G13" s="30">
        <f>SUM(G11:G12)</f>
        <v>44</v>
      </c>
      <c r="H13" s="30">
        <f t="shared" si="0"/>
        <v>96</v>
      </c>
      <c r="I13" s="30">
        <f>SUM(I11:I12)</f>
        <v>50</v>
      </c>
      <c r="J13" s="30">
        <f>SUM(J11:J12)</f>
        <v>25</v>
      </c>
      <c r="K13" s="30">
        <f>SUM(I13:J13)</f>
        <v>75</v>
      </c>
      <c r="L13" s="30">
        <f>SUM(L11:L12)</f>
        <v>33</v>
      </c>
      <c r="M13" s="30">
        <f>SUM(M11:M12)</f>
        <v>18</v>
      </c>
      <c r="N13" s="30">
        <f>SUM(L13:M13)</f>
        <v>51</v>
      </c>
      <c r="O13" s="30">
        <f>SUM(O11:O12)</f>
        <v>0</v>
      </c>
      <c r="P13" s="30">
        <f>SUM(P11:P12)</f>
        <v>1</v>
      </c>
      <c r="Q13" s="32">
        <f t="shared" ref="Q13:Q19" si="10">SUM(O13:P13)</f>
        <v>1</v>
      </c>
      <c r="R13" s="30">
        <f>SUM(R11:R12)</f>
        <v>6</v>
      </c>
      <c r="S13" s="30">
        <f>SUM(S11:S12)</f>
        <v>0</v>
      </c>
      <c r="T13" s="32">
        <f t="shared" ref="T13:T19" si="11">SUM(R13:S13)</f>
        <v>6</v>
      </c>
      <c r="U13" s="30">
        <f>SUM(U11:U12)</f>
        <v>366</v>
      </c>
      <c r="V13" s="30">
        <f t="shared" ref="V13:W13" si="12">SUM(V11:V12)</f>
        <v>223</v>
      </c>
      <c r="W13" s="30">
        <f t="shared" si="12"/>
        <v>589</v>
      </c>
      <c r="X13" s="30">
        <f>SUM(X11:X12)</f>
        <v>8</v>
      </c>
      <c r="Y13" s="30">
        <f>SUM(Y11:Y12)</f>
        <v>12</v>
      </c>
      <c r="Z13" s="30">
        <f>SUM(Z11:Z12)</f>
        <v>20</v>
      </c>
      <c r="AA13" s="30">
        <f>SUM(AA11:AA12)</f>
        <v>29</v>
      </c>
      <c r="AB13" s="30">
        <f>SUM(AB11:AB12)</f>
        <v>14</v>
      </c>
      <c r="AC13" s="30">
        <f t="shared" si="6"/>
        <v>43</v>
      </c>
      <c r="AD13" s="30">
        <f>SUM(AD11:AD12)</f>
        <v>545</v>
      </c>
      <c r="AE13" s="30">
        <f>SUM(AE11:AE12)</f>
        <v>340</v>
      </c>
      <c r="AF13" s="30">
        <f t="shared" si="7"/>
        <v>885</v>
      </c>
    </row>
    <row r="14" spans="1:32" ht="14.4" x14ac:dyDescent="0.55000000000000004">
      <c r="A14" s="38" t="s">
        <v>20</v>
      </c>
      <c r="B14" s="8" t="s">
        <v>16</v>
      </c>
      <c r="C14" s="5">
        <v>4</v>
      </c>
      <c r="D14" s="5">
        <v>1</v>
      </c>
      <c r="E14" s="4">
        <f>SUM(C14:D14)</f>
        <v>5</v>
      </c>
      <c r="F14" s="5">
        <v>23</v>
      </c>
      <c r="G14" s="5">
        <v>7</v>
      </c>
      <c r="H14" s="5">
        <f t="shared" si="0"/>
        <v>30</v>
      </c>
      <c r="I14" s="5">
        <v>32</v>
      </c>
      <c r="J14" s="5">
        <v>19</v>
      </c>
      <c r="K14" s="5">
        <f>I14+J14</f>
        <v>51</v>
      </c>
      <c r="L14" s="5">
        <v>12</v>
      </c>
      <c r="M14" s="5">
        <v>15</v>
      </c>
      <c r="N14" s="5">
        <f t="shared" si="2"/>
        <v>27</v>
      </c>
      <c r="O14" s="5">
        <v>0</v>
      </c>
      <c r="P14" s="4">
        <v>0</v>
      </c>
      <c r="Q14" s="4">
        <f t="shared" si="10"/>
        <v>0</v>
      </c>
      <c r="R14" s="5">
        <v>3</v>
      </c>
      <c r="S14" s="4">
        <v>1</v>
      </c>
      <c r="T14" s="5">
        <f>SUM(R14:S14)</f>
        <v>4</v>
      </c>
      <c r="U14" s="5">
        <v>52</v>
      </c>
      <c r="V14" s="5">
        <v>72</v>
      </c>
      <c r="W14" s="5">
        <f>SUM(U14:V14)</f>
        <v>124</v>
      </c>
      <c r="X14" s="5">
        <v>2</v>
      </c>
      <c r="Y14" s="4">
        <v>2</v>
      </c>
      <c r="Z14" s="5">
        <f>SUM(X14:Y14)</f>
        <v>4</v>
      </c>
      <c r="AA14" s="5">
        <v>7</v>
      </c>
      <c r="AB14" s="5">
        <v>1</v>
      </c>
      <c r="AC14" s="5">
        <f t="shared" si="6"/>
        <v>8</v>
      </c>
      <c r="AD14" s="5">
        <f>C14+F14+I14+L14+O14+R14+U14+X14+AA14</f>
        <v>135</v>
      </c>
      <c r="AE14" s="5">
        <f>D14+G14+J14+M14+P14+S14+V14+Y14+AB14</f>
        <v>118</v>
      </c>
      <c r="AF14" s="5">
        <f t="shared" si="7"/>
        <v>253</v>
      </c>
    </row>
    <row r="15" spans="1:32" ht="14.4" x14ac:dyDescent="0.55000000000000004">
      <c r="A15" s="39"/>
      <c r="B15" s="8" t="s">
        <v>17</v>
      </c>
      <c r="C15" s="4">
        <v>0</v>
      </c>
      <c r="D15" s="5">
        <v>0</v>
      </c>
      <c r="E15" s="4">
        <f>SUM(C15:D15)</f>
        <v>0</v>
      </c>
      <c r="F15" s="5">
        <v>6</v>
      </c>
      <c r="G15" s="5">
        <v>0</v>
      </c>
      <c r="H15" s="5">
        <f t="shared" si="0"/>
        <v>6</v>
      </c>
      <c r="I15" s="5">
        <v>2</v>
      </c>
      <c r="J15" s="5">
        <v>1</v>
      </c>
      <c r="K15" s="5">
        <f>I15+J15</f>
        <v>3</v>
      </c>
      <c r="L15" s="5">
        <v>3</v>
      </c>
      <c r="M15" s="5">
        <v>2</v>
      </c>
      <c r="N15" s="5">
        <f t="shared" si="2"/>
        <v>5</v>
      </c>
      <c r="O15" s="5">
        <v>0</v>
      </c>
      <c r="P15" s="4">
        <v>0</v>
      </c>
      <c r="Q15" s="4">
        <v>0</v>
      </c>
      <c r="R15" s="4">
        <v>0</v>
      </c>
      <c r="S15" s="4">
        <v>0</v>
      </c>
      <c r="T15" s="5">
        <f>SUM(R15:S15)</f>
        <v>0</v>
      </c>
      <c r="U15" s="5">
        <v>24</v>
      </c>
      <c r="V15" s="5">
        <v>16</v>
      </c>
      <c r="W15" s="5">
        <f t="shared" si="4"/>
        <v>40</v>
      </c>
      <c r="X15" s="5">
        <v>3</v>
      </c>
      <c r="Y15" s="5">
        <v>5</v>
      </c>
      <c r="Z15" s="5">
        <f>SUM(X15:Y15)</f>
        <v>8</v>
      </c>
      <c r="AA15" s="5">
        <v>20</v>
      </c>
      <c r="AB15" s="5">
        <v>6</v>
      </c>
      <c r="AC15" s="5">
        <f t="shared" si="6"/>
        <v>26</v>
      </c>
      <c r="AD15" s="5">
        <f>C15+F15+I15+L15+O15+R15+U15+X15+AA15</f>
        <v>58</v>
      </c>
      <c r="AE15" s="5">
        <f>D15+G15+J15+M15+P15+S15+V15+Y15+AB15</f>
        <v>30</v>
      </c>
      <c r="AF15" s="5">
        <f>SUM(AD15:AE15)</f>
        <v>88</v>
      </c>
    </row>
    <row r="16" spans="1:32" ht="14.4" x14ac:dyDescent="0.55000000000000004">
      <c r="A16" s="39"/>
      <c r="B16" s="29" t="s">
        <v>14</v>
      </c>
      <c r="C16" s="30">
        <f>SUM(C14:C15)</f>
        <v>4</v>
      </c>
      <c r="D16" s="30">
        <f>SUM(D14:D15)</f>
        <v>1</v>
      </c>
      <c r="E16" s="30">
        <f>SUM(E14:E15)</f>
        <v>5</v>
      </c>
      <c r="F16" s="30">
        <f>SUM(F14:F15)</f>
        <v>29</v>
      </c>
      <c r="G16" s="30">
        <f>SUM(G14:G15)</f>
        <v>7</v>
      </c>
      <c r="H16" s="30">
        <f t="shared" si="0"/>
        <v>36</v>
      </c>
      <c r="I16" s="30">
        <f>SUM(I14:I15)</f>
        <v>34</v>
      </c>
      <c r="J16" s="30">
        <f>SUM(J14:J15)</f>
        <v>20</v>
      </c>
      <c r="K16" s="30">
        <f>SUM(I16:J16)</f>
        <v>54</v>
      </c>
      <c r="L16" s="30">
        <f>SUM(L14:L15)</f>
        <v>15</v>
      </c>
      <c r="M16" s="30">
        <f>SUM(M14:M15)</f>
        <v>17</v>
      </c>
      <c r="N16" s="30">
        <f t="shared" si="2"/>
        <v>32</v>
      </c>
      <c r="O16" s="30">
        <f>SUM(O14:O15)</f>
        <v>0</v>
      </c>
      <c r="P16" s="30">
        <f>SUM(P14:P15)</f>
        <v>0</v>
      </c>
      <c r="Q16" s="30">
        <f>SUM(O16:P16)</f>
        <v>0</v>
      </c>
      <c r="R16" s="30">
        <f>SUM(R14:R15)</f>
        <v>3</v>
      </c>
      <c r="S16" s="30">
        <f>SUM(S14:S15)</f>
        <v>1</v>
      </c>
      <c r="T16" s="32">
        <f t="shared" si="11"/>
        <v>4</v>
      </c>
      <c r="U16" s="30">
        <f>SUM(U14:U15)</f>
        <v>76</v>
      </c>
      <c r="V16" s="30">
        <f>SUM(V14:V15)</f>
        <v>88</v>
      </c>
      <c r="W16" s="30">
        <f t="shared" si="4"/>
        <v>164</v>
      </c>
      <c r="X16" s="30">
        <f>SUM(X14:X15)</f>
        <v>5</v>
      </c>
      <c r="Y16" s="30">
        <f>SUM(Y14:Y15)</f>
        <v>7</v>
      </c>
      <c r="Z16" s="30">
        <f>SUM(X16:Y16)</f>
        <v>12</v>
      </c>
      <c r="AA16" s="30">
        <f>SUM(AA14:AA15)</f>
        <v>27</v>
      </c>
      <c r="AB16" s="30">
        <f>SUM(AB14:AB15)</f>
        <v>7</v>
      </c>
      <c r="AC16" s="30">
        <f t="shared" si="6"/>
        <v>34</v>
      </c>
      <c r="AD16" s="30">
        <f>SUM(AD14:AD15)</f>
        <v>193</v>
      </c>
      <c r="AE16" s="30">
        <f>SUM(AE14:AE15)</f>
        <v>148</v>
      </c>
      <c r="AF16" s="30">
        <f t="shared" si="7"/>
        <v>341</v>
      </c>
    </row>
    <row r="17" spans="1:32" ht="14.4" x14ac:dyDescent="0.55000000000000004">
      <c r="A17" s="42" t="s">
        <v>21</v>
      </c>
      <c r="B17" s="8" t="s">
        <v>16</v>
      </c>
      <c r="C17" s="5">
        <f>C8+C11+C14+C5</f>
        <v>9</v>
      </c>
      <c r="D17" s="5">
        <f>D5+D11+D14+D8</f>
        <v>3</v>
      </c>
      <c r="E17" s="4">
        <f>SUM(C17:D17)</f>
        <v>12</v>
      </c>
      <c r="F17" s="5">
        <f>F8+F11+F14+F5</f>
        <v>126</v>
      </c>
      <c r="G17" s="5">
        <f>G5+G11+G14+G8</f>
        <v>104</v>
      </c>
      <c r="H17" s="4">
        <f t="shared" si="0"/>
        <v>230</v>
      </c>
      <c r="I17" s="5">
        <f>I8+I11+I14+I5</f>
        <v>111</v>
      </c>
      <c r="J17" s="5">
        <f>J5+J11+J14+J8</f>
        <v>65</v>
      </c>
      <c r="K17" s="4">
        <f>SUM(I17:J17)</f>
        <v>176</v>
      </c>
      <c r="L17" s="5">
        <f>L8+L11+L14+L5</f>
        <v>65</v>
      </c>
      <c r="M17" s="5">
        <f>M5+M11+M14+M8</f>
        <v>57</v>
      </c>
      <c r="N17" s="4">
        <f t="shared" si="2"/>
        <v>122</v>
      </c>
      <c r="O17" s="5">
        <f>O8+O11+O14+O5</f>
        <v>0</v>
      </c>
      <c r="P17" s="5">
        <f>P5+P11+P14+P8</f>
        <v>1</v>
      </c>
      <c r="Q17" s="4">
        <f>SUM(O17:P17)</f>
        <v>1</v>
      </c>
      <c r="R17" s="5">
        <f>R8+R11+R14+R5</f>
        <v>10</v>
      </c>
      <c r="S17" s="5">
        <f>S5+S11+S14+S8</f>
        <v>5</v>
      </c>
      <c r="T17" s="4">
        <f>SUM(R17:S17)</f>
        <v>15</v>
      </c>
      <c r="U17" s="5">
        <f>U8+U11+U14+U5</f>
        <v>612</v>
      </c>
      <c r="V17" s="5">
        <f>V5+V11+V14+V8</f>
        <v>470</v>
      </c>
      <c r="W17" s="4">
        <f t="shared" si="4"/>
        <v>1082</v>
      </c>
      <c r="X17" s="5">
        <f>X5+X8+X11+X14</f>
        <v>21</v>
      </c>
      <c r="Y17" s="5">
        <f>Y5+Y8+Y11+Y14</f>
        <v>26</v>
      </c>
      <c r="Z17" s="4">
        <f>SUM(X17:Y17)</f>
        <v>47</v>
      </c>
      <c r="AA17" s="5">
        <f>AA5+AA8+AA11+AA14</f>
        <v>28</v>
      </c>
      <c r="AB17" s="5">
        <f>AB5+AB8+AB11+AB14</f>
        <v>13</v>
      </c>
      <c r="AC17" s="4">
        <f t="shared" si="6"/>
        <v>41</v>
      </c>
      <c r="AD17" s="5">
        <f>C17+F17+I17+L17+O17+R17+U17+X17+AA17</f>
        <v>982</v>
      </c>
      <c r="AE17" s="5">
        <f>D17+G17+J17+M17+P17+S17+V17+Y17+AB17</f>
        <v>744</v>
      </c>
      <c r="AF17" s="5">
        <f t="shared" si="7"/>
        <v>1726</v>
      </c>
    </row>
    <row r="18" spans="1:32" ht="14.4" x14ac:dyDescent="0.55000000000000004">
      <c r="A18" s="42"/>
      <c r="B18" s="8" t="s">
        <v>17</v>
      </c>
      <c r="C18" s="5">
        <f>C9+C12+C15+C6</f>
        <v>2</v>
      </c>
      <c r="D18" s="5">
        <f>D9+D12+D15+D6</f>
        <v>2</v>
      </c>
      <c r="E18" s="4">
        <f>SUM(C18:D18)</f>
        <v>4</v>
      </c>
      <c r="F18" s="5">
        <f>F6+F12+F15+F9</f>
        <v>27</v>
      </c>
      <c r="G18" s="5">
        <f>G6+G12+G15+G9</f>
        <v>18</v>
      </c>
      <c r="H18" s="4">
        <f>SUM(F18:G18)</f>
        <v>45</v>
      </c>
      <c r="I18" s="5">
        <f>I6+I12+I15+I9</f>
        <v>20</v>
      </c>
      <c r="J18" s="5">
        <f>J6+J12+J15+J9</f>
        <v>19</v>
      </c>
      <c r="K18" s="4">
        <f>SUM(I18:J18)</f>
        <v>39</v>
      </c>
      <c r="L18" s="5">
        <f>L6+L12+L15+L9</f>
        <v>20</v>
      </c>
      <c r="M18" s="5">
        <f>M6+M12+M15+M9</f>
        <v>8</v>
      </c>
      <c r="N18" s="4">
        <f t="shared" si="2"/>
        <v>28</v>
      </c>
      <c r="O18" s="5">
        <f>O6+O12+O15+O9</f>
        <v>1</v>
      </c>
      <c r="P18" s="5">
        <f>P6+P12+P15+P9</f>
        <v>0</v>
      </c>
      <c r="Q18" s="4">
        <f>SUM(O18:P18)</f>
        <v>1</v>
      </c>
      <c r="R18" s="5">
        <f>R6+R12+R15+R9</f>
        <v>2</v>
      </c>
      <c r="S18" s="5">
        <f>S6+S12+S15+S9</f>
        <v>0</v>
      </c>
      <c r="T18" s="4">
        <f>SUM(R18:S18)</f>
        <v>2</v>
      </c>
      <c r="U18" s="5">
        <f>U6+U12+U15+U9</f>
        <v>300</v>
      </c>
      <c r="V18" s="5">
        <f>V6+V12+V15+V9</f>
        <v>179</v>
      </c>
      <c r="W18" s="4">
        <f t="shared" si="4"/>
        <v>479</v>
      </c>
      <c r="X18" s="5">
        <f>X6+X9+X12+X15</f>
        <v>11</v>
      </c>
      <c r="Y18" s="5">
        <f>Y6+Y9+Y12+Y15</f>
        <v>11</v>
      </c>
      <c r="Z18" s="4">
        <f>SUM(X18:Y18)</f>
        <v>22</v>
      </c>
      <c r="AA18" s="5">
        <f>AA6+AA9+AA12+AA15</f>
        <v>70</v>
      </c>
      <c r="AB18" s="5">
        <f>AB6+AB9+AB12+AB15</f>
        <v>28</v>
      </c>
      <c r="AC18" s="4">
        <f t="shared" si="6"/>
        <v>98</v>
      </c>
      <c r="AD18" s="5">
        <f>C18+F18+I18+L18+O18+R18+U18+X18+AA18</f>
        <v>453</v>
      </c>
      <c r="AE18" s="5">
        <f>D18+G18+J18+M18+P18+S18+V18+Y18+AB18</f>
        <v>265</v>
      </c>
      <c r="AF18" s="4">
        <f t="shared" si="7"/>
        <v>718</v>
      </c>
    </row>
    <row r="19" spans="1:32" ht="14.4" x14ac:dyDescent="0.55000000000000004">
      <c r="A19" s="42"/>
      <c r="B19" s="6" t="s">
        <v>14</v>
      </c>
      <c r="C19" s="9">
        <f>C17+C18</f>
        <v>11</v>
      </c>
      <c r="D19" s="9">
        <f>D17+D18</f>
        <v>5</v>
      </c>
      <c r="E19" s="9">
        <f>SUM(E17:E18)</f>
        <v>16</v>
      </c>
      <c r="F19" s="9">
        <f>F17+F18</f>
        <v>153</v>
      </c>
      <c r="G19" s="9">
        <f>G17+G18</f>
        <v>122</v>
      </c>
      <c r="H19" s="9">
        <f t="shared" si="0"/>
        <v>275</v>
      </c>
      <c r="I19" s="9">
        <f>I17+I18</f>
        <v>131</v>
      </c>
      <c r="J19" s="9">
        <f>J17+J18</f>
        <v>84</v>
      </c>
      <c r="K19" s="9">
        <f>SUM(I19:J19)</f>
        <v>215</v>
      </c>
      <c r="L19" s="9">
        <f>L17+L18</f>
        <v>85</v>
      </c>
      <c r="M19" s="9">
        <f>M17+M18</f>
        <v>65</v>
      </c>
      <c r="N19" s="9">
        <f t="shared" si="2"/>
        <v>150</v>
      </c>
      <c r="O19" s="9">
        <f>SUM(O17:O18)</f>
        <v>1</v>
      </c>
      <c r="P19" s="9">
        <f>SUM(P17:P18)</f>
        <v>1</v>
      </c>
      <c r="Q19" s="10">
        <f t="shared" si="10"/>
        <v>2</v>
      </c>
      <c r="R19" s="9">
        <f>SUM(R17:R18)</f>
        <v>12</v>
      </c>
      <c r="S19" s="9">
        <f>SUM(S17:S18)</f>
        <v>5</v>
      </c>
      <c r="T19" s="10">
        <f t="shared" si="11"/>
        <v>17</v>
      </c>
      <c r="U19" s="9">
        <f>U17+U18</f>
        <v>912</v>
      </c>
      <c r="V19" s="9">
        <f>V17+V18</f>
        <v>649</v>
      </c>
      <c r="W19" s="9">
        <f t="shared" si="4"/>
        <v>1561</v>
      </c>
      <c r="X19" s="9">
        <f t="shared" ref="X19:AC19" si="13">SUM(X17:X18)</f>
        <v>32</v>
      </c>
      <c r="Y19" s="9">
        <f t="shared" si="13"/>
        <v>37</v>
      </c>
      <c r="Z19" s="9">
        <f t="shared" si="13"/>
        <v>69</v>
      </c>
      <c r="AA19" s="9">
        <f t="shared" si="13"/>
        <v>98</v>
      </c>
      <c r="AB19" s="9">
        <f t="shared" si="13"/>
        <v>41</v>
      </c>
      <c r="AC19" s="9">
        <f t="shared" si="13"/>
        <v>139</v>
      </c>
      <c r="AD19" s="9">
        <f>AD17+AD18</f>
        <v>1435</v>
      </c>
      <c r="AE19" s="9">
        <f>AE17+AE18</f>
        <v>1009</v>
      </c>
      <c r="AF19" s="9">
        <f>SUM(AF7+AF10+AF13+AF16)</f>
        <v>2444</v>
      </c>
    </row>
    <row r="20" spans="1:32" x14ac:dyDescent="0.4">
      <c r="A20" s="26" t="s">
        <v>23</v>
      </c>
    </row>
  </sheetData>
  <mergeCells count="15">
    <mergeCell ref="A11:A13"/>
    <mergeCell ref="A14:A16"/>
    <mergeCell ref="A17:A19"/>
    <mergeCell ref="U3:W3"/>
    <mergeCell ref="X3:Z3"/>
    <mergeCell ref="AA3:AC3"/>
    <mergeCell ref="AD3:AF3"/>
    <mergeCell ref="A5:A7"/>
    <mergeCell ref="A8:A10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42" orientation="landscape" r:id="rId1"/>
  <headerFooter>
    <oddHeader>&amp;L&amp;"-,Bold"&amp;11Faculty and Staff&amp;C&amp;"-,Bold"&amp;11Table 43A&amp;R&amp;"-,Bold"&amp;11Faculty and Staff Ethnicity</oddHeader>
    <oddFooter>&amp;L&amp;"-,Bold"&amp;11Office of Institutional Research, UMass Boston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zoomScale="90" zoomScaleNormal="90" workbookViewId="0">
      <selection activeCell="K35" sqref="K35"/>
    </sheetView>
  </sheetViews>
  <sheetFormatPr defaultColWidth="11.44140625" defaultRowHeight="12.3" x14ac:dyDescent="0.4"/>
  <cols>
    <col min="1" max="1" width="17.27734375" customWidth="1"/>
    <col min="3" max="3" width="9.71875" customWidth="1"/>
    <col min="4" max="4" width="10.1640625" customWidth="1"/>
    <col min="5" max="5" width="8.71875" customWidth="1"/>
    <col min="6" max="6" width="9" customWidth="1"/>
    <col min="7" max="7" width="9.83203125" customWidth="1"/>
    <col min="8" max="8" width="8.5546875" customWidth="1"/>
    <col min="9" max="9" width="7.27734375" customWidth="1"/>
    <col min="10" max="10" width="8.44140625" customWidth="1"/>
    <col min="11" max="11" width="8.27734375" customWidth="1"/>
    <col min="12" max="12" width="6.71875" customWidth="1"/>
    <col min="13" max="13" width="8.5546875" customWidth="1"/>
    <col min="14" max="14" width="9" customWidth="1"/>
    <col min="15" max="15" width="7.27734375" customWidth="1"/>
    <col min="16" max="16" width="8.1640625" customWidth="1"/>
    <col min="17" max="17" width="8.5546875" customWidth="1"/>
    <col min="18" max="18" width="6.83203125" customWidth="1"/>
    <col min="19" max="19" width="8" customWidth="1"/>
    <col min="20" max="20" width="7" customWidth="1"/>
    <col min="21" max="21" width="7.27734375" customWidth="1"/>
    <col min="22" max="22" width="8.27734375" customWidth="1"/>
    <col min="23" max="23" width="8" customWidth="1"/>
    <col min="24" max="26" width="7.5546875" customWidth="1"/>
    <col min="27" max="27" width="7.1640625" customWidth="1"/>
    <col min="28" max="28" width="7.44140625" customWidth="1"/>
    <col min="29" max="29" width="8.27734375" customWidth="1"/>
    <col min="30" max="30" width="6.71875" customWidth="1"/>
    <col min="31" max="31" width="7.27734375" customWidth="1"/>
    <col min="32" max="32" width="8.5546875" customWidth="1"/>
  </cols>
  <sheetData>
    <row r="1" spans="1:33" ht="18.3" x14ac:dyDescent="0.7">
      <c r="A1" s="3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1"/>
    </row>
    <row r="2" spans="1:33" ht="14.4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1"/>
    </row>
    <row r="3" spans="1:33" ht="14.4" x14ac:dyDescent="0.55000000000000004">
      <c r="A3" s="7"/>
      <c r="B3" s="7"/>
      <c r="C3" s="40" t="s">
        <v>1</v>
      </c>
      <c r="D3" s="41"/>
      <c r="E3" s="41"/>
      <c r="F3" s="35" t="s">
        <v>2</v>
      </c>
      <c r="G3" s="36"/>
      <c r="H3" s="36"/>
      <c r="I3" s="35" t="s">
        <v>3</v>
      </c>
      <c r="J3" s="36"/>
      <c r="K3" s="36"/>
      <c r="L3" s="35" t="s">
        <v>4</v>
      </c>
      <c r="M3" s="36"/>
      <c r="N3" s="36"/>
      <c r="O3" s="35" t="s">
        <v>5</v>
      </c>
      <c r="P3" s="35"/>
      <c r="Q3" s="35"/>
      <c r="R3" s="35" t="s">
        <v>6</v>
      </c>
      <c r="S3" s="36"/>
      <c r="T3" s="36"/>
      <c r="U3" s="35" t="s">
        <v>7</v>
      </c>
      <c r="V3" s="36"/>
      <c r="W3" s="36"/>
      <c r="X3" s="35" t="s">
        <v>8</v>
      </c>
      <c r="Y3" s="36"/>
      <c r="Z3" s="36"/>
      <c r="AA3" s="35" t="s">
        <v>9</v>
      </c>
      <c r="AB3" s="36"/>
      <c r="AC3" s="36"/>
      <c r="AD3" s="37" t="s">
        <v>10</v>
      </c>
      <c r="AE3" s="37"/>
      <c r="AF3" s="37"/>
    </row>
    <row r="4" spans="1:33" ht="29.1" thickBot="1" x14ac:dyDescent="0.6">
      <c r="A4" s="28"/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12</v>
      </c>
      <c r="G4" s="15" t="s">
        <v>13</v>
      </c>
      <c r="H4" s="15" t="s">
        <v>14</v>
      </c>
      <c r="I4" s="15" t="s">
        <v>12</v>
      </c>
      <c r="J4" s="15" t="s">
        <v>13</v>
      </c>
      <c r="K4" s="15" t="s">
        <v>14</v>
      </c>
      <c r="L4" s="15" t="s">
        <v>12</v>
      </c>
      <c r="M4" s="15" t="s">
        <v>13</v>
      </c>
      <c r="N4" s="15" t="s">
        <v>14</v>
      </c>
      <c r="O4" s="15" t="s">
        <v>12</v>
      </c>
      <c r="P4" s="15" t="s">
        <v>13</v>
      </c>
      <c r="Q4" s="15" t="s">
        <v>14</v>
      </c>
      <c r="R4" s="15" t="s">
        <v>12</v>
      </c>
      <c r="S4" s="15" t="s">
        <v>13</v>
      </c>
      <c r="T4" s="15" t="s">
        <v>14</v>
      </c>
      <c r="U4" s="15" t="s">
        <v>12</v>
      </c>
      <c r="V4" s="15" t="s">
        <v>13</v>
      </c>
      <c r="W4" s="15" t="s">
        <v>14</v>
      </c>
      <c r="X4" s="15" t="s">
        <v>12</v>
      </c>
      <c r="Y4" s="15" t="s">
        <v>13</v>
      </c>
      <c r="Z4" s="15" t="s">
        <v>14</v>
      </c>
      <c r="AA4" s="15" t="s">
        <v>12</v>
      </c>
      <c r="AB4" s="15" t="s">
        <v>13</v>
      </c>
      <c r="AC4" s="15" t="s">
        <v>14</v>
      </c>
      <c r="AD4" s="15" t="s">
        <v>12</v>
      </c>
      <c r="AE4" s="15" t="s">
        <v>13</v>
      </c>
      <c r="AF4" s="15" t="s">
        <v>14</v>
      </c>
    </row>
    <row r="5" spans="1:33" ht="14.4" x14ac:dyDescent="0.55000000000000004">
      <c r="A5" s="38" t="s">
        <v>15</v>
      </c>
      <c r="B5" s="8" t="s">
        <v>16</v>
      </c>
      <c r="C5" s="4">
        <v>3</v>
      </c>
      <c r="D5" s="4">
        <v>0</v>
      </c>
      <c r="E5" s="4">
        <f>SUM(C5:D5)</f>
        <v>3</v>
      </c>
      <c r="F5" s="5">
        <v>55</v>
      </c>
      <c r="G5" s="5">
        <v>60</v>
      </c>
      <c r="H5" s="5">
        <f t="shared" ref="H5:H19" si="0">SUM(F5:G5)</f>
        <v>115</v>
      </c>
      <c r="I5" s="5">
        <v>26</v>
      </c>
      <c r="J5" s="5">
        <v>23</v>
      </c>
      <c r="K5" s="5">
        <f t="shared" ref="K5:K11" si="1">SUM(I5:J5)</f>
        <v>49</v>
      </c>
      <c r="L5" s="5">
        <v>21</v>
      </c>
      <c r="M5" s="5">
        <v>22</v>
      </c>
      <c r="N5" s="5">
        <f t="shared" ref="N5:N19" si="2">SUM(L5:M5)</f>
        <v>43</v>
      </c>
      <c r="O5" s="5">
        <v>0</v>
      </c>
      <c r="P5" s="4">
        <v>0</v>
      </c>
      <c r="Q5" s="5">
        <f>SUM(O5:P5)</f>
        <v>0</v>
      </c>
      <c r="R5" s="4">
        <v>1</v>
      </c>
      <c r="S5" s="4">
        <v>4</v>
      </c>
      <c r="T5" s="5">
        <f>SUM(R5:S5)</f>
        <v>5</v>
      </c>
      <c r="U5" s="5">
        <v>244</v>
      </c>
      <c r="V5" s="5">
        <v>204</v>
      </c>
      <c r="W5" s="5">
        <f t="shared" ref="W5:W19" si="3">SUM(U5:V5)</f>
        <v>448</v>
      </c>
      <c r="X5" s="5">
        <v>16</v>
      </c>
      <c r="Y5" s="5">
        <v>14</v>
      </c>
      <c r="Z5" s="5">
        <f t="shared" ref="Z5:Z10" si="4">SUM(X5:Y5)</f>
        <v>30</v>
      </c>
      <c r="AA5" s="5">
        <v>5</v>
      </c>
      <c r="AB5" s="5">
        <v>1</v>
      </c>
      <c r="AC5" s="5">
        <f t="shared" ref="AC5:AC18" si="5">SUM(AA5:AB5)</f>
        <v>6</v>
      </c>
      <c r="AD5" s="5">
        <f>C5+F5+I5+L5+O5+R5+U5+X5+AA5</f>
        <v>371</v>
      </c>
      <c r="AE5" s="5">
        <f>D5+G5+J5+M5+P5+S5+V5+Y5+AB5</f>
        <v>328</v>
      </c>
      <c r="AF5" s="5">
        <f t="shared" ref="AF5:AF18" si="6">SUM(AD5:AE5)</f>
        <v>699</v>
      </c>
    </row>
    <row r="6" spans="1:33" ht="14.4" x14ac:dyDescent="0.55000000000000004">
      <c r="A6" s="39"/>
      <c r="B6" s="8" t="s">
        <v>17</v>
      </c>
      <c r="C6" s="5">
        <v>1</v>
      </c>
      <c r="D6" s="5">
        <v>1</v>
      </c>
      <c r="E6" s="4">
        <f>SUM(C6:D6)</f>
        <v>2</v>
      </c>
      <c r="F6" s="5">
        <v>19</v>
      </c>
      <c r="G6" s="5">
        <v>7</v>
      </c>
      <c r="H6" s="5">
        <f t="shared" si="0"/>
        <v>26</v>
      </c>
      <c r="I6" s="5">
        <v>19</v>
      </c>
      <c r="J6" s="5">
        <v>9</v>
      </c>
      <c r="K6" s="5">
        <f t="shared" si="1"/>
        <v>28</v>
      </c>
      <c r="L6" s="5">
        <v>8</v>
      </c>
      <c r="M6" s="5">
        <v>2</v>
      </c>
      <c r="N6" s="5">
        <f t="shared" si="2"/>
        <v>10</v>
      </c>
      <c r="O6" s="5">
        <v>0</v>
      </c>
      <c r="P6" s="4">
        <v>0</v>
      </c>
      <c r="Q6" s="5">
        <v>0</v>
      </c>
      <c r="R6" s="4">
        <v>1</v>
      </c>
      <c r="S6" s="4">
        <v>1</v>
      </c>
      <c r="T6" s="5">
        <f>SUM(R6:S6)</f>
        <v>2</v>
      </c>
      <c r="U6" s="5">
        <v>216</v>
      </c>
      <c r="V6" s="5">
        <v>122</v>
      </c>
      <c r="W6" s="5">
        <f t="shared" si="3"/>
        <v>338</v>
      </c>
      <c r="X6" s="5">
        <v>3</v>
      </c>
      <c r="Y6" s="5">
        <v>3</v>
      </c>
      <c r="Z6" s="5">
        <f t="shared" si="4"/>
        <v>6</v>
      </c>
      <c r="AA6" s="5">
        <v>24</v>
      </c>
      <c r="AB6" s="5">
        <v>10</v>
      </c>
      <c r="AC6" s="5">
        <f t="shared" si="5"/>
        <v>34</v>
      </c>
      <c r="AD6" s="5">
        <f>C6+F6+I6+L6+O6+R6+U6+X6+AA6</f>
        <v>291</v>
      </c>
      <c r="AE6" s="5">
        <f>D6+G6+J6+M6+P6+S6+V6+Y6+AB6</f>
        <v>155</v>
      </c>
      <c r="AF6" s="5">
        <f t="shared" si="6"/>
        <v>446</v>
      </c>
    </row>
    <row r="7" spans="1:33" ht="14.4" x14ac:dyDescent="0.4">
      <c r="A7" s="39"/>
      <c r="B7" s="29" t="s">
        <v>14</v>
      </c>
      <c r="C7" s="30">
        <f>SUM(C5:C6)</f>
        <v>4</v>
      </c>
      <c r="D7" s="30">
        <f t="shared" ref="D7:AE7" si="7">SUM(D5:D6)</f>
        <v>1</v>
      </c>
      <c r="E7" s="30">
        <f t="shared" si="7"/>
        <v>5</v>
      </c>
      <c r="F7" s="30">
        <f t="shared" si="7"/>
        <v>74</v>
      </c>
      <c r="G7" s="30">
        <f t="shared" si="7"/>
        <v>67</v>
      </c>
      <c r="H7" s="30">
        <f t="shared" si="0"/>
        <v>141</v>
      </c>
      <c r="I7" s="30">
        <f t="shared" si="7"/>
        <v>45</v>
      </c>
      <c r="J7" s="30">
        <f t="shared" si="7"/>
        <v>32</v>
      </c>
      <c r="K7" s="30">
        <f t="shared" si="1"/>
        <v>77</v>
      </c>
      <c r="L7" s="30">
        <f t="shared" si="7"/>
        <v>29</v>
      </c>
      <c r="M7" s="30">
        <f t="shared" si="7"/>
        <v>24</v>
      </c>
      <c r="N7" s="30">
        <f t="shared" si="2"/>
        <v>53</v>
      </c>
      <c r="O7" s="30">
        <f t="shared" si="7"/>
        <v>0</v>
      </c>
      <c r="P7" s="30">
        <f t="shared" si="7"/>
        <v>0</v>
      </c>
      <c r="Q7" s="30">
        <f t="shared" si="7"/>
        <v>0</v>
      </c>
      <c r="R7" s="30">
        <f t="shared" si="7"/>
        <v>2</v>
      </c>
      <c r="S7" s="30">
        <f t="shared" si="7"/>
        <v>5</v>
      </c>
      <c r="T7" s="30">
        <f t="shared" si="7"/>
        <v>7</v>
      </c>
      <c r="U7" s="30">
        <f t="shared" si="7"/>
        <v>460</v>
      </c>
      <c r="V7" s="30">
        <f t="shared" si="7"/>
        <v>326</v>
      </c>
      <c r="W7" s="30">
        <f t="shared" si="3"/>
        <v>786</v>
      </c>
      <c r="X7" s="30">
        <f t="shared" si="7"/>
        <v>19</v>
      </c>
      <c r="Y7" s="30">
        <f t="shared" si="7"/>
        <v>17</v>
      </c>
      <c r="Z7" s="31">
        <f t="shared" si="4"/>
        <v>36</v>
      </c>
      <c r="AA7" s="30">
        <f t="shared" si="7"/>
        <v>29</v>
      </c>
      <c r="AB7" s="30">
        <f t="shared" si="7"/>
        <v>11</v>
      </c>
      <c r="AC7" s="30">
        <f t="shared" si="5"/>
        <v>40</v>
      </c>
      <c r="AD7" s="30">
        <f t="shared" si="7"/>
        <v>662</v>
      </c>
      <c r="AE7" s="30">
        <f t="shared" si="7"/>
        <v>483</v>
      </c>
      <c r="AF7" s="30">
        <f t="shared" si="6"/>
        <v>1145</v>
      </c>
    </row>
    <row r="8" spans="1:33" ht="14.4" x14ac:dyDescent="0.55000000000000004">
      <c r="A8" s="38" t="s">
        <v>18</v>
      </c>
      <c r="B8" s="8" t="s">
        <v>16</v>
      </c>
      <c r="C8" s="4">
        <v>0</v>
      </c>
      <c r="D8" s="4">
        <v>0</v>
      </c>
      <c r="E8" s="4">
        <f>SUM(C8:D8)</f>
        <v>0</v>
      </c>
      <c r="F8" s="5">
        <v>3</v>
      </c>
      <c r="G8" s="5">
        <v>6</v>
      </c>
      <c r="H8" s="5">
        <f t="shared" si="0"/>
        <v>9</v>
      </c>
      <c r="I8" s="5">
        <v>3</v>
      </c>
      <c r="J8" s="5">
        <v>4</v>
      </c>
      <c r="K8" s="5">
        <v>7</v>
      </c>
      <c r="L8" s="5">
        <v>3</v>
      </c>
      <c r="M8" s="5">
        <v>4</v>
      </c>
      <c r="N8" s="5">
        <v>7</v>
      </c>
      <c r="O8" s="5">
        <v>0</v>
      </c>
      <c r="P8" s="4">
        <v>0</v>
      </c>
      <c r="Q8" s="5">
        <f>SUM(O8:P8)</f>
        <v>0</v>
      </c>
      <c r="R8" s="4">
        <v>1</v>
      </c>
      <c r="S8" s="4">
        <v>0</v>
      </c>
      <c r="T8" s="5">
        <f>SUM(R8:S8)</f>
        <v>1</v>
      </c>
      <c r="U8" s="5">
        <v>33</v>
      </c>
      <c r="V8" s="5">
        <v>22</v>
      </c>
      <c r="W8" s="5">
        <f t="shared" si="3"/>
        <v>55</v>
      </c>
      <c r="X8" s="5">
        <v>0</v>
      </c>
      <c r="Y8" s="4">
        <v>0</v>
      </c>
      <c r="Z8" s="5">
        <f t="shared" si="4"/>
        <v>0</v>
      </c>
      <c r="AA8" s="5">
        <v>1</v>
      </c>
      <c r="AB8" s="5">
        <v>1</v>
      </c>
      <c r="AC8" s="5">
        <f t="shared" si="5"/>
        <v>2</v>
      </c>
      <c r="AD8" s="5">
        <f>C8+F8+I8+L8+O8+R8+U8+X8+AA8</f>
        <v>44</v>
      </c>
      <c r="AE8" s="5">
        <f>D8+G8+J8+M8+P8+S8+V8+Y8+AB8</f>
        <v>37</v>
      </c>
      <c r="AF8" s="5">
        <f t="shared" si="6"/>
        <v>81</v>
      </c>
    </row>
    <row r="9" spans="1:33" ht="14.4" x14ac:dyDescent="0.55000000000000004">
      <c r="A9" s="38"/>
      <c r="B9" s="8" t="s">
        <v>17</v>
      </c>
      <c r="C9" s="5">
        <v>0</v>
      </c>
      <c r="D9" s="4">
        <v>0</v>
      </c>
      <c r="E9" s="4">
        <f>SUM(C9:D9)</f>
        <v>0</v>
      </c>
      <c r="F9" s="5">
        <v>0</v>
      </c>
      <c r="G9" s="5">
        <v>0</v>
      </c>
      <c r="H9" s="5">
        <f t="shared" si="0"/>
        <v>0</v>
      </c>
      <c r="I9" s="5">
        <v>0</v>
      </c>
      <c r="J9" s="5">
        <v>0</v>
      </c>
      <c r="K9" s="5">
        <f t="shared" si="1"/>
        <v>0</v>
      </c>
      <c r="L9" s="5">
        <v>0</v>
      </c>
      <c r="M9" s="5">
        <v>0</v>
      </c>
      <c r="N9" s="5">
        <f t="shared" si="2"/>
        <v>0</v>
      </c>
      <c r="O9" s="5">
        <v>0</v>
      </c>
      <c r="P9" s="4">
        <v>0</v>
      </c>
      <c r="Q9" s="5">
        <f>SUM(O9:P9)</f>
        <v>0</v>
      </c>
      <c r="R9" s="4">
        <v>0</v>
      </c>
      <c r="S9" s="4">
        <v>0</v>
      </c>
      <c r="T9" s="5">
        <f>SUM(R9:S9)</f>
        <v>0</v>
      </c>
      <c r="U9" s="5">
        <v>0</v>
      </c>
      <c r="V9" s="5">
        <v>0</v>
      </c>
      <c r="W9" s="5">
        <f t="shared" si="3"/>
        <v>0</v>
      </c>
      <c r="X9" s="5">
        <v>0</v>
      </c>
      <c r="Y9" s="5">
        <v>0</v>
      </c>
      <c r="Z9" s="5">
        <f t="shared" si="4"/>
        <v>0</v>
      </c>
      <c r="AA9" s="5">
        <v>0</v>
      </c>
      <c r="AB9" s="5">
        <v>0</v>
      </c>
      <c r="AC9" s="5">
        <f t="shared" si="5"/>
        <v>0</v>
      </c>
      <c r="AD9" s="5">
        <f>C9+F9+I9+L9+O9+R9+U9+X9+AA9</f>
        <v>0</v>
      </c>
      <c r="AE9" s="5">
        <f>D9+G9+J9+M9+P9+S9+V9+Y9+AB9</f>
        <v>0</v>
      </c>
      <c r="AF9" s="5">
        <f>SUM(AD9:AE9)</f>
        <v>0</v>
      </c>
    </row>
    <row r="10" spans="1:33" ht="14.4" x14ac:dyDescent="0.4">
      <c r="A10" s="39"/>
      <c r="B10" s="29" t="s">
        <v>14</v>
      </c>
      <c r="C10" s="30">
        <f>SUM(C8:C9)</f>
        <v>0</v>
      </c>
      <c r="D10" s="30">
        <f>SUM(D8:D9)</f>
        <v>0</v>
      </c>
      <c r="E10" s="30">
        <f>SUM(E8:E9)</f>
        <v>0</v>
      </c>
      <c r="F10" s="30">
        <f>SUM(F8:F9)</f>
        <v>3</v>
      </c>
      <c r="G10" s="30">
        <f>SUM(G8:G9)</f>
        <v>6</v>
      </c>
      <c r="H10" s="30">
        <f t="shared" si="0"/>
        <v>9</v>
      </c>
      <c r="I10" s="30">
        <f>SUM(I8:I9)</f>
        <v>3</v>
      </c>
      <c r="J10" s="30">
        <f>SUM(J8:J9)</f>
        <v>4</v>
      </c>
      <c r="K10" s="30">
        <f t="shared" si="1"/>
        <v>7</v>
      </c>
      <c r="L10" s="30">
        <f>SUM(L8:L9)</f>
        <v>3</v>
      </c>
      <c r="M10" s="30">
        <f>SUM(M8:M9)</f>
        <v>4</v>
      </c>
      <c r="N10" s="30">
        <f t="shared" si="2"/>
        <v>7</v>
      </c>
      <c r="O10" s="30">
        <f>SUM(O8:O9)</f>
        <v>0</v>
      </c>
      <c r="P10" s="30">
        <f>SUM(P8:P9)</f>
        <v>0</v>
      </c>
      <c r="Q10" s="30">
        <f t="shared" ref="Q10:V10" si="8">SUM(Q8:Q9)</f>
        <v>0</v>
      </c>
      <c r="R10" s="30">
        <f t="shared" si="8"/>
        <v>1</v>
      </c>
      <c r="S10" s="30">
        <f t="shared" si="8"/>
        <v>0</v>
      </c>
      <c r="T10" s="30">
        <f t="shared" si="8"/>
        <v>1</v>
      </c>
      <c r="U10" s="30">
        <f t="shared" si="8"/>
        <v>33</v>
      </c>
      <c r="V10" s="30">
        <f t="shared" si="8"/>
        <v>22</v>
      </c>
      <c r="W10" s="30">
        <f t="shared" si="3"/>
        <v>55</v>
      </c>
      <c r="X10" s="30">
        <f>SUM(X8:X9)</f>
        <v>0</v>
      </c>
      <c r="Y10" s="30">
        <f>SUM(Y8:Y9)</f>
        <v>0</v>
      </c>
      <c r="Z10" s="31">
        <f t="shared" si="4"/>
        <v>0</v>
      </c>
      <c r="AA10" s="30">
        <f>SUM(AA8:AA9)</f>
        <v>1</v>
      </c>
      <c r="AB10" s="30">
        <f>SUM(AB8:AB9)</f>
        <v>1</v>
      </c>
      <c r="AC10" s="31">
        <f t="shared" si="5"/>
        <v>2</v>
      </c>
      <c r="AD10" s="30">
        <f>SUM(AD8:AD9)</f>
        <v>44</v>
      </c>
      <c r="AE10" s="30">
        <f>SUM(AE8:AE9)</f>
        <v>37</v>
      </c>
      <c r="AF10" s="30">
        <f t="shared" si="6"/>
        <v>81</v>
      </c>
    </row>
    <row r="11" spans="1:33" ht="14.4" x14ac:dyDescent="0.55000000000000004">
      <c r="A11" s="38" t="s">
        <v>19</v>
      </c>
      <c r="B11" s="8" t="s">
        <v>16</v>
      </c>
      <c r="C11" s="4">
        <v>1</v>
      </c>
      <c r="D11" s="5">
        <v>2</v>
      </c>
      <c r="E11" s="4">
        <f>SUM(C11:D11)</f>
        <v>3</v>
      </c>
      <c r="F11" s="5">
        <v>51</v>
      </c>
      <c r="G11" s="5">
        <v>35</v>
      </c>
      <c r="H11" s="5">
        <f t="shared" si="0"/>
        <v>86</v>
      </c>
      <c r="I11" s="5">
        <v>50</v>
      </c>
      <c r="J11" s="5">
        <v>20</v>
      </c>
      <c r="K11" s="5">
        <f t="shared" si="1"/>
        <v>70</v>
      </c>
      <c r="L11" s="5">
        <v>29</v>
      </c>
      <c r="M11" s="5">
        <v>12</v>
      </c>
      <c r="N11" s="5">
        <f t="shared" si="2"/>
        <v>41</v>
      </c>
      <c r="O11" s="5">
        <v>0</v>
      </c>
      <c r="P11" s="5">
        <v>1</v>
      </c>
      <c r="Q11" s="4">
        <f>SUM(O11:P11)</f>
        <v>1</v>
      </c>
      <c r="R11" s="4">
        <v>5</v>
      </c>
      <c r="S11" s="5">
        <v>1</v>
      </c>
      <c r="T11" s="5">
        <f>SUM(R11:S11)</f>
        <v>6</v>
      </c>
      <c r="U11" s="5">
        <v>286</v>
      </c>
      <c r="V11" s="5">
        <v>177</v>
      </c>
      <c r="W11" s="5">
        <f t="shared" si="3"/>
        <v>463</v>
      </c>
      <c r="X11" s="5">
        <v>2</v>
      </c>
      <c r="Y11" s="5">
        <v>10</v>
      </c>
      <c r="Z11" s="5">
        <f>SUM(X11:Y11)</f>
        <v>12</v>
      </c>
      <c r="AA11" s="5">
        <v>6</v>
      </c>
      <c r="AB11" s="5">
        <v>4</v>
      </c>
      <c r="AC11" s="5">
        <f t="shared" si="5"/>
        <v>10</v>
      </c>
      <c r="AD11" s="5">
        <f>C11+F11+I11+L11+O11+R11+U11+X11+AA11</f>
        <v>430</v>
      </c>
      <c r="AE11" s="5">
        <f>D11+G11+J11+M11+P11+S11+V11+Y11+AB11</f>
        <v>262</v>
      </c>
      <c r="AF11" s="5">
        <f t="shared" si="6"/>
        <v>692</v>
      </c>
    </row>
    <row r="12" spans="1:33" ht="14.4" x14ac:dyDescent="0.55000000000000004">
      <c r="A12" s="39"/>
      <c r="B12" s="8" t="s">
        <v>17</v>
      </c>
      <c r="C12" s="5">
        <v>0</v>
      </c>
      <c r="D12" s="4">
        <v>0</v>
      </c>
      <c r="E12" s="4">
        <f>SUM(C12:D12)</f>
        <v>0</v>
      </c>
      <c r="F12" s="5">
        <v>3</v>
      </c>
      <c r="G12" s="5">
        <v>3</v>
      </c>
      <c r="H12" s="5">
        <f t="shared" si="0"/>
        <v>6</v>
      </c>
      <c r="I12" s="5">
        <v>3</v>
      </c>
      <c r="J12" s="5">
        <v>7</v>
      </c>
      <c r="K12" s="5">
        <v>7</v>
      </c>
      <c r="L12" s="5">
        <v>5</v>
      </c>
      <c r="M12" s="5">
        <v>1</v>
      </c>
      <c r="N12" s="5">
        <f t="shared" si="2"/>
        <v>6</v>
      </c>
      <c r="O12" s="5">
        <v>0</v>
      </c>
      <c r="P12" s="4">
        <v>0</v>
      </c>
      <c r="Q12" s="4">
        <f>SUM(O12:P12)</f>
        <v>0</v>
      </c>
      <c r="R12" s="4">
        <v>0</v>
      </c>
      <c r="S12" s="4">
        <v>0</v>
      </c>
      <c r="T12" s="5">
        <f>SUM(R12:S12)</f>
        <v>0</v>
      </c>
      <c r="U12" s="5">
        <v>68</v>
      </c>
      <c r="V12" s="5">
        <v>53</v>
      </c>
      <c r="W12" s="5">
        <f t="shared" si="3"/>
        <v>121</v>
      </c>
      <c r="X12" s="4">
        <v>3</v>
      </c>
      <c r="Y12" s="5">
        <v>2</v>
      </c>
      <c r="Z12" s="5">
        <f>SUM(X12:Y12)</f>
        <v>5</v>
      </c>
      <c r="AA12" s="5">
        <v>15</v>
      </c>
      <c r="AB12" s="5">
        <v>6</v>
      </c>
      <c r="AC12" s="5">
        <f t="shared" si="5"/>
        <v>21</v>
      </c>
      <c r="AD12" s="5">
        <f>C12+F12+I12+L12+O12+R12+U12+X12+AA12</f>
        <v>97</v>
      </c>
      <c r="AE12" s="5">
        <f>D12+G12+J12+M12+P12+S12+V12+Y12+AB12</f>
        <v>72</v>
      </c>
      <c r="AF12" s="5">
        <f>SUM(AD12:AE12)</f>
        <v>169</v>
      </c>
      <c r="AG12" s="5"/>
    </row>
    <row r="13" spans="1:33" ht="14.4" x14ac:dyDescent="0.55000000000000004">
      <c r="A13" s="39"/>
      <c r="B13" s="29" t="s">
        <v>14</v>
      </c>
      <c r="C13" s="30">
        <f>SUM(C11:C12)</f>
        <v>1</v>
      </c>
      <c r="D13" s="30">
        <f>SUM(D11:D12)</f>
        <v>2</v>
      </c>
      <c r="E13" s="30">
        <f>SUM(E11:E12)</f>
        <v>3</v>
      </c>
      <c r="F13" s="30">
        <f>SUM(F11:F12)</f>
        <v>54</v>
      </c>
      <c r="G13" s="30">
        <f>SUM(G11:G12)</f>
        <v>38</v>
      </c>
      <c r="H13" s="30">
        <f t="shared" si="0"/>
        <v>92</v>
      </c>
      <c r="I13" s="30">
        <f>SUM(I11:I12)</f>
        <v>53</v>
      </c>
      <c r="J13" s="30">
        <f>SUM(J11:J12)</f>
        <v>27</v>
      </c>
      <c r="K13" s="30">
        <f>SUM(I13:J13)</f>
        <v>80</v>
      </c>
      <c r="L13" s="30">
        <f>SUM(L11:L12)</f>
        <v>34</v>
      </c>
      <c r="M13" s="30">
        <f>SUM(M11:M12)</f>
        <v>13</v>
      </c>
      <c r="N13" s="30">
        <f>SUM(L13:M13)</f>
        <v>47</v>
      </c>
      <c r="O13" s="30">
        <f>SUM(O11:O12)</f>
        <v>0</v>
      </c>
      <c r="P13" s="30">
        <f>SUM(P11:P12)</f>
        <v>1</v>
      </c>
      <c r="Q13" s="32">
        <f t="shared" ref="Q13:Q19" si="9">SUM(O13:P13)</f>
        <v>1</v>
      </c>
      <c r="R13" s="30">
        <f>SUM(R11:R12)</f>
        <v>5</v>
      </c>
      <c r="S13" s="30">
        <f>SUM(S11:S12)</f>
        <v>1</v>
      </c>
      <c r="T13" s="32">
        <f t="shared" ref="T13:T19" si="10">SUM(R13:S13)</f>
        <v>6</v>
      </c>
      <c r="U13" s="30">
        <f>SUM(U11:U12)</f>
        <v>354</v>
      </c>
      <c r="V13" s="30">
        <f t="shared" ref="V13:W13" si="11">SUM(V11:V12)</f>
        <v>230</v>
      </c>
      <c r="W13" s="30">
        <f t="shared" si="11"/>
        <v>584</v>
      </c>
      <c r="X13" s="30">
        <f>SUM(X11:X12)</f>
        <v>5</v>
      </c>
      <c r="Y13" s="30">
        <f>SUM(Y11:Y12)</f>
        <v>12</v>
      </c>
      <c r="Z13" s="30">
        <f>SUM(Z11:Z12)</f>
        <v>17</v>
      </c>
      <c r="AA13" s="30">
        <f>SUM(AA11:AA12)</f>
        <v>21</v>
      </c>
      <c r="AB13" s="30">
        <f>SUM(AB11:AB12)</f>
        <v>10</v>
      </c>
      <c r="AC13" s="30">
        <f t="shared" si="5"/>
        <v>31</v>
      </c>
      <c r="AD13" s="30">
        <f>SUM(AD11:AD12)</f>
        <v>527</v>
      </c>
      <c r="AE13" s="30">
        <f>SUM(AE11:AE12)</f>
        <v>334</v>
      </c>
      <c r="AF13" s="30">
        <f t="shared" si="6"/>
        <v>861</v>
      </c>
    </row>
    <row r="14" spans="1:33" ht="14.4" x14ac:dyDescent="0.55000000000000004">
      <c r="A14" s="38" t="s">
        <v>20</v>
      </c>
      <c r="B14" s="8" t="s">
        <v>16</v>
      </c>
      <c r="C14" s="5">
        <v>5</v>
      </c>
      <c r="D14" s="5">
        <v>1</v>
      </c>
      <c r="E14" s="4">
        <f>SUM(C14:D14)</f>
        <v>6</v>
      </c>
      <c r="F14" s="5">
        <v>21</v>
      </c>
      <c r="G14" s="5">
        <v>6</v>
      </c>
      <c r="H14" s="5">
        <f t="shared" si="0"/>
        <v>27</v>
      </c>
      <c r="I14" s="5">
        <v>37</v>
      </c>
      <c r="J14" s="5">
        <v>21</v>
      </c>
      <c r="K14" s="5">
        <f>I14+J14</f>
        <v>58</v>
      </c>
      <c r="L14" s="5">
        <v>13</v>
      </c>
      <c r="M14" s="5">
        <v>16</v>
      </c>
      <c r="N14" s="5">
        <f t="shared" si="2"/>
        <v>29</v>
      </c>
      <c r="O14" s="5">
        <v>0</v>
      </c>
      <c r="P14" s="4">
        <v>0</v>
      </c>
      <c r="Q14" s="4">
        <f t="shared" si="9"/>
        <v>0</v>
      </c>
      <c r="R14" s="5">
        <v>3</v>
      </c>
      <c r="S14" s="4">
        <v>1</v>
      </c>
      <c r="T14" s="5">
        <f>SUM(R14:S14)</f>
        <v>4</v>
      </c>
      <c r="U14" s="5">
        <v>61</v>
      </c>
      <c r="V14" s="5">
        <v>71</v>
      </c>
      <c r="W14" s="5">
        <f>SUM(U14:V14)</f>
        <v>132</v>
      </c>
      <c r="X14" s="5">
        <v>3</v>
      </c>
      <c r="Y14" s="4">
        <v>0</v>
      </c>
      <c r="Z14" s="5">
        <f>SUM(X14:Y14)</f>
        <v>3</v>
      </c>
      <c r="AA14" s="5">
        <v>2</v>
      </c>
      <c r="AB14" s="5">
        <v>2</v>
      </c>
      <c r="AC14" s="5">
        <f t="shared" si="5"/>
        <v>4</v>
      </c>
      <c r="AD14" s="5">
        <f>C14+F14+I14+L14+O14+R14+U14+X14+AA14</f>
        <v>145</v>
      </c>
      <c r="AE14" s="5">
        <f>D14+G14+J14+M14+P14+S14+V14+Y14+AB14</f>
        <v>118</v>
      </c>
      <c r="AF14" s="5">
        <f t="shared" si="6"/>
        <v>263</v>
      </c>
    </row>
    <row r="15" spans="1:33" ht="14.4" x14ac:dyDescent="0.55000000000000004">
      <c r="A15" s="39"/>
      <c r="B15" s="8" t="s">
        <v>17</v>
      </c>
      <c r="C15" s="4">
        <v>1</v>
      </c>
      <c r="D15" s="5">
        <v>0</v>
      </c>
      <c r="E15" s="4">
        <f>SUM(C15:D15)</f>
        <v>1</v>
      </c>
      <c r="F15" s="5">
        <v>11</v>
      </c>
      <c r="G15" s="5">
        <v>0</v>
      </c>
      <c r="H15" s="5">
        <f t="shared" si="0"/>
        <v>11</v>
      </c>
      <c r="I15" s="5">
        <v>1</v>
      </c>
      <c r="J15" s="5">
        <v>2</v>
      </c>
      <c r="K15" s="5">
        <f>I15+J15</f>
        <v>3</v>
      </c>
      <c r="L15" s="5">
        <v>3</v>
      </c>
      <c r="M15" s="5">
        <v>4</v>
      </c>
      <c r="N15" s="5">
        <f t="shared" si="2"/>
        <v>7</v>
      </c>
      <c r="O15" s="5">
        <v>0</v>
      </c>
      <c r="P15" s="4">
        <v>0</v>
      </c>
      <c r="Q15" s="4">
        <v>0</v>
      </c>
      <c r="R15" s="4">
        <v>0</v>
      </c>
      <c r="S15" s="4">
        <v>0</v>
      </c>
      <c r="T15" s="5">
        <f>SUM(R15:S15)</f>
        <v>0</v>
      </c>
      <c r="U15" s="5">
        <v>28</v>
      </c>
      <c r="V15" s="5">
        <v>15</v>
      </c>
      <c r="W15" s="5">
        <f t="shared" si="3"/>
        <v>43</v>
      </c>
      <c r="X15" s="5">
        <v>6</v>
      </c>
      <c r="Y15" s="5">
        <v>6</v>
      </c>
      <c r="Z15" s="5">
        <f>SUM(X15:Y15)</f>
        <v>12</v>
      </c>
      <c r="AA15" s="5">
        <v>10</v>
      </c>
      <c r="AB15" s="5">
        <v>4</v>
      </c>
      <c r="AC15" s="5">
        <f t="shared" si="5"/>
        <v>14</v>
      </c>
      <c r="AD15" s="5">
        <f>C15+F15+I15+L15+O15+R15+U15+X15+AA15</f>
        <v>60</v>
      </c>
      <c r="AE15" s="5">
        <f>D15+G15+J15+M15+P15+S15+V15+Y15+AB15</f>
        <v>31</v>
      </c>
      <c r="AF15" s="5">
        <f>SUM(AD15:AE15)</f>
        <v>91</v>
      </c>
    </row>
    <row r="16" spans="1:33" ht="14.4" x14ac:dyDescent="0.55000000000000004">
      <c r="A16" s="39"/>
      <c r="B16" s="29" t="s">
        <v>14</v>
      </c>
      <c r="C16" s="30">
        <f>SUM(C14:C15)</f>
        <v>6</v>
      </c>
      <c r="D16" s="30">
        <f>SUM(D14:D15)</f>
        <v>1</v>
      </c>
      <c r="E16" s="30">
        <f>SUM(E14:E15)</f>
        <v>7</v>
      </c>
      <c r="F16" s="30">
        <f>SUM(F14:F15)</f>
        <v>32</v>
      </c>
      <c r="G16" s="30">
        <f>SUM(G14:G15)</f>
        <v>6</v>
      </c>
      <c r="H16" s="30">
        <f t="shared" si="0"/>
        <v>38</v>
      </c>
      <c r="I16" s="30">
        <f>SUM(I14:I15)</f>
        <v>38</v>
      </c>
      <c r="J16" s="30">
        <f>SUM(J14:J15)</f>
        <v>23</v>
      </c>
      <c r="K16" s="30">
        <f>SUM(I16:J16)</f>
        <v>61</v>
      </c>
      <c r="L16" s="30">
        <f>SUM(L14:L15)</f>
        <v>16</v>
      </c>
      <c r="M16" s="30">
        <f>SUM(M14:M15)</f>
        <v>20</v>
      </c>
      <c r="N16" s="30">
        <f t="shared" si="2"/>
        <v>36</v>
      </c>
      <c r="O16" s="30">
        <f>SUM(O14:O15)</f>
        <v>0</v>
      </c>
      <c r="P16" s="30">
        <f>SUM(P14:P15)</f>
        <v>0</v>
      </c>
      <c r="Q16" s="30">
        <f>SUM(O16:P16)</f>
        <v>0</v>
      </c>
      <c r="R16" s="30">
        <f>SUM(R14:R15)</f>
        <v>3</v>
      </c>
      <c r="S16" s="30">
        <f>SUM(S14:S15)</f>
        <v>1</v>
      </c>
      <c r="T16" s="32">
        <f t="shared" si="10"/>
        <v>4</v>
      </c>
      <c r="U16" s="30">
        <f>SUM(U14:U15)</f>
        <v>89</v>
      </c>
      <c r="V16" s="30">
        <f>SUM(V14:V15)</f>
        <v>86</v>
      </c>
      <c r="W16" s="30">
        <f t="shared" si="3"/>
        <v>175</v>
      </c>
      <c r="X16" s="30">
        <f>SUM(X14:X15)</f>
        <v>9</v>
      </c>
      <c r="Y16" s="30">
        <f>SUM(Y14:Y15)</f>
        <v>6</v>
      </c>
      <c r="Z16" s="30">
        <f>SUM(X16:Y16)</f>
        <v>15</v>
      </c>
      <c r="AA16" s="30">
        <f>SUM(AA14:AA15)</f>
        <v>12</v>
      </c>
      <c r="AB16" s="30">
        <f>SUM(AB14:AB15)</f>
        <v>6</v>
      </c>
      <c r="AC16" s="30">
        <f t="shared" si="5"/>
        <v>18</v>
      </c>
      <c r="AD16" s="30">
        <f>SUM(AD14:AD15)</f>
        <v>205</v>
      </c>
      <c r="AE16" s="30">
        <f>SUM(AE14:AE15)</f>
        <v>149</v>
      </c>
      <c r="AF16" s="30">
        <f t="shared" si="6"/>
        <v>354</v>
      </c>
    </row>
    <row r="17" spans="1:32" ht="14.4" x14ac:dyDescent="0.55000000000000004">
      <c r="A17" s="42" t="s">
        <v>21</v>
      </c>
      <c r="B17" s="8" t="s">
        <v>16</v>
      </c>
      <c r="C17" s="5">
        <f>C8+C11+C14+C5</f>
        <v>9</v>
      </c>
      <c r="D17" s="5">
        <f>D5+D11+D14+D8</f>
        <v>3</v>
      </c>
      <c r="E17" s="4">
        <f>SUM(C17:D17)</f>
        <v>12</v>
      </c>
      <c r="F17" s="5">
        <f>F8+F11+F14+F5</f>
        <v>130</v>
      </c>
      <c r="G17" s="5">
        <f>G5+G11+G14+G8</f>
        <v>107</v>
      </c>
      <c r="H17" s="4">
        <f t="shared" si="0"/>
        <v>237</v>
      </c>
      <c r="I17" s="5">
        <f>I8+I11+I14+I5</f>
        <v>116</v>
      </c>
      <c r="J17" s="5">
        <f>J5+J11+J14+J8</f>
        <v>68</v>
      </c>
      <c r="K17" s="4">
        <f>SUM(I17:J17)</f>
        <v>184</v>
      </c>
      <c r="L17" s="5">
        <f>L8+L11+L14+L5</f>
        <v>66</v>
      </c>
      <c r="M17" s="5">
        <f>M5+M11+M14+M8</f>
        <v>54</v>
      </c>
      <c r="N17" s="4">
        <f t="shared" si="2"/>
        <v>120</v>
      </c>
      <c r="O17" s="5">
        <f>O8+O11+O14+O5</f>
        <v>0</v>
      </c>
      <c r="P17" s="5">
        <f>P5+P11+P14+P8</f>
        <v>1</v>
      </c>
      <c r="Q17" s="4">
        <f>SUM(O17:P17)</f>
        <v>1</v>
      </c>
      <c r="R17" s="5">
        <f>R8+R11+R14+R5</f>
        <v>10</v>
      </c>
      <c r="S17" s="5">
        <f>S5+S11+S14+S8</f>
        <v>6</v>
      </c>
      <c r="T17" s="4">
        <f>SUM(R17:S17)</f>
        <v>16</v>
      </c>
      <c r="U17" s="5">
        <f>U8+U11+U14+U5</f>
        <v>624</v>
      </c>
      <c r="V17" s="5">
        <f>V5+V11+V14+V8</f>
        <v>474</v>
      </c>
      <c r="W17" s="4">
        <f t="shared" si="3"/>
        <v>1098</v>
      </c>
      <c r="X17" s="5">
        <f>X5+X8+X11+X14</f>
        <v>21</v>
      </c>
      <c r="Y17" s="5">
        <f>Y5+Y8+Y11+Y14</f>
        <v>24</v>
      </c>
      <c r="Z17" s="4">
        <f>SUM(X17:Y17)</f>
        <v>45</v>
      </c>
      <c r="AA17" s="5">
        <f>AA5+AA8+AA11+AA14</f>
        <v>14</v>
      </c>
      <c r="AB17" s="5">
        <f>AB5+AB8+AB11+AB14</f>
        <v>8</v>
      </c>
      <c r="AC17" s="4">
        <f t="shared" si="5"/>
        <v>22</v>
      </c>
      <c r="AD17" s="5">
        <f>C17+F17+I17+L17+O17+R17+U17+X17+AA17</f>
        <v>990</v>
      </c>
      <c r="AE17" s="5">
        <f>D17+G17+J17+M17+P17+S17+V17+Y17+AB17</f>
        <v>745</v>
      </c>
      <c r="AF17" s="5">
        <f t="shared" si="6"/>
        <v>1735</v>
      </c>
    </row>
    <row r="18" spans="1:32" ht="14.4" x14ac:dyDescent="0.55000000000000004">
      <c r="A18" s="42"/>
      <c r="B18" s="8" t="s">
        <v>17</v>
      </c>
      <c r="C18" s="5">
        <f>C9+C12+C15+C6</f>
        <v>2</v>
      </c>
      <c r="D18" s="5">
        <f>D9+D12+D15+D6</f>
        <v>1</v>
      </c>
      <c r="E18" s="4">
        <f>SUM(C18:D18)</f>
        <v>3</v>
      </c>
      <c r="F18" s="5">
        <f>F6+F12+F15+F9</f>
        <v>33</v>
      </c>
      <c r="G18" s="5">
        <f>G6+G12+G15+G9</f>
        <v>10</v>
      </c>
      <c r="H18" s="4">
        <f>SUM(F18:G18)</f>
        <v>43</v>
      </c>
      <c r="I18" s="5">
        <f>I6+I12+I15+I9</f>
        <v>23</v>
      </c>
      <c r="J18" s="5">
        <f>J6+J12+J15+J9</f>
        <v>18</v>
      </c>
      <c r="K18" s="4">
        <f>SUM(I18:J18)</f>
        <v>41</v>
      </c>
      <c r="L18" s="5">
        <f>L6+L12+L15+L9</f>
        <v>16</v>
      </c>
      <c r="M18" s="5">
        <f>M6+M12+M15+M9</f>
        <v>7</v>
      </c>
      <c r="N18" s="4">
        <f t="shared" si="2"/>
        <v>23</v>
      </c>
      <c r="O18" s="5">
        <f>O6+O12+O15+O9</f>
        <v>0</v>
      </c>
      <c r="P18" s="5">
        <f>P6+P12+P15+P9</f>
        <v>0</v>
      </c>
      <c r="Q18" s="4">
        <f>SUM(O18:P18)</f>
        <v>0</v>
      </c>
      <c r="R18" s="5">
        <f>R6+R12+R15+R9</f>
        <v>1</v>
      </c>
      <c r="S18" s="5">
        <f>S6+S12+S15+S9</f>
        <v>1</v>
      </c>
      <c r="T18" s="4">
        <f>SUM(R18:S18)</f>
        <v>2</v>
      </c>
      <c r="U18" s="5">
        <f>U6+U12+U15+U9</f>
        <v>312</v>
      </c>
      <c r="V18" s="5">
        <f>V6+V12+V15+V9</f>
        <v>190</v>
      </c>
      <c r="W18" s="4">
        <f t="shared" si="3"/>
        <v>502</v>
      </c>
      <c r="X18" s="5">
        <f>X6+X9+X12+X15</f>
        <v>12</v>
      </c>
      <c r="Y18" s="5">
        <f>Y6+Y9+Y12+Y15</f>
        <v>11</v>
      </c>
      <c r="Z18" s="4">
        <f>SUM(X18:Y18)</f>
        <v>23</v>
      </c>
      <c r="AA18" s="5">
        <f>AA6+AA9+AA12+AA15</f>
        <v>49</v>
      </c>
      <c r="AB18" s="5">
        <f>AB6+AB9+AB12+AB15</f>
        <v>20</v>
      </c>
      <c r="AC18" s="4">
        <f t="shared" si="5"/>
        <v>69</v>
      </c>
      <c r="AD18" s="5">
        <f>C18+F18+I18+L18+O18+R18+U18+X18+AA18</f>
        <v>448</v>
      </c>
      <c r="AE18" s="5">
        <f>D18+G18+J18+M18+P18+S18+V18+Y18+AB18</f>
        <v>258</v>
      </c>
      <c r="AF18" s="4">
        <f t="shared" si="6"/>
        <v>706</v>
      </c>
    </row>
    <row r="19" spans="1:32" ht="14.4" x14ac:dyDescent="0.55000000000000004">
      <c r="A19" s="42"/>
      <c r="B19" s="6" t="s">
        <v>14</v>
      </c>
      <c r="C19" s="9">
        <f>C17+C18</f>
        <v>11</v>
      </c>
      <c r="D19" s="9">
        <f>D17+D18</f>
        <v>4</v>
      </c>
      <c r="E19" s="9">
        <f>SUM(E17:E18)</f>
        <v>15</v>
      </c>
      <c r="F19" s="9">
        <f>F17+F18</f>
        <v>163</v>
      </c>
      <c r="G19" s="9">
        <f>G17+G18</f>
        <v>117</v>
      </c>
      <c r="H19" s="9">
        <f t="shared" si="0"/>
        <v>280</v>
      </c>
      <c r="I19" s="9">
        <f>I17+I18</f>
        <v>139</v>
      </c>
      <c r="J19" s="9">
        <f>J17+J18</f>
        <v>86</v>
      </c>
      <c r="K19" s="9">
        <f>SUM(I19:J19)</f>
        <v>225</v>
      </c>
      <c r="L19" s="9">
        <f>L17+L18</f>
        <v>82</v>
      </c>
      <c r="M19" s="9">
        <f>M17+M18</f>
        <v>61</v>
      </c>
      <c r="N19" s="9">
        <f t="shared" si="2"/>
        <v>143</v>
      </c>
      <c r="O19" s="9">
        <f>SUM(O17:O18)</f>
        <v>0</v>
      </c>
      <c r="P19" s="9">
        <f>SUM(P17:P18)</f>
        <v>1</v>
      </c>
      <c r="Q19" s="10">
        <f t="shared" si="9"/>
        <v>1</v>
      </c>
      <c r="R19" s="9">
        <f>SUM(R17:R18)</f>
        <v>11</v>
      </c>
      <c r="S19" s="9">
        <f>SUM(S17:S18)</f>
        <v>7</v>
      </c>
      <c r="T19" s="10">
        <f t="shared" si="10"/>
        <v>18</v>
      </c>
      <c r="U19" s="9">
        <f>U17+U18</f>
        <v>936</v>
      </c>
      <c r="V19" s="9">
        <f>V17+V18</f>
        <v>664</v>
      </c>
      <c r="W19" s="9">
        <f t="shared" si="3"/>
        <v>1600</v>
      </c>
      <c r="X19" s="9">
        <f t="shared" ref="X19:AC19" si="12">SUM(X17:X18)</f>
        <v>33</v>
      </c>
      <c r="Y19" s="9">
        <f t="shared" si="12"/>
        <v>35</v>
      </c>
      <c r="Z19" s="9">
        <f t="shared" si="12"/>
        <v>68</v>
      </c>
      <c r="AA19" s="9">
        <f t="shared" si="12"/>
        <v>63</v>
      </c>
      <c r="AB19" s="9">
        <f t="shared" si="12"/>
        <v>28</v>
      </c>
      <c r="AC19" s="9">
        <f t="shared" si="12"/>
        <v>91</v>
      </c>
      <c r="AD19" s="9">
        <f>AD17+AD18</f>
        <v>1438</v>
      </c>
      <c r="AE19" s="9">
        <f>AE17+AE18</f>
        <v>1003</v>
      </c>
      <c r="AF19" s="9">
        <f>SUM(AF7+AF10+AF13+AF16)</f>
        <v>2441</v>
      </c>
    </row>
    <row r="20" spans="1:32" x14ac:dyDescent="0.4">
      <c r="A20" s="26" t="s">
        <v>23</v>
      </c>
    </row>
  </sheetData>
  <mergeCells count="15">
    <mergeCell ref="A11:A13"/>
    <mergeCell ref="A14:A16"/>
    <mergeCell ref="A17:A19"/>
    <mergeCell ref="A8:A10"/>
    <mergeCell ref="C3:E3"/>
    <mergeCell ref="AA3:AC3"/>
    <mergeCell ref="AD3:AF3"/>
    <mergeCell ref="A5:A7"/>
    <mergeCell ref="O3:Q3"/>
    <mergeCell ref="R3:T3"/>
    <mergeCell ref="F3:H3"/>
    <mergeCell ref="I3:K3"/>
    <mergeCell ref="L3:N3"/>
    <mergeCell ref="U3:W3"/>
    <mergeCell ref="X3:Z3"/>
  </mergeCells>
  <pageMargins left="0.7" right="0.7" top="0.75" bottom="0.75" header="0.3" footer="0.3"/>
  <pageSetup scale="46" orientation="landscape" r:id="rId1"/>
  <headerFooter>
    <oddHeader xml:space="preserve">&amp;L&amp;"-,Bold"&amp;11Faculty and Staff &amp;C&amp;"-,Bold"&amp;11Table 43 &amp;R&amp;"-,Bold"&amp;11Faculty and Staff Diversity </oddHeader>
    <oddFooter>&amp;L&amp;"-,Bold"&amp;11Office of INstitutional Research, UMass Boston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0"/>
  <sheetViews>
    <sheetView zoomScale="120" zoomScaleNormal="120" workbookViewId="0">
      <selection activeCell="A20" sqref="A20"/>
    </sheetView>
  </sheetViews>
  <sheetFormatPr defaultColWidth="11.44140625" defaultRowHeight="12.3" x14ac:dyDescent="0.4"/>
  <cols>
    <col min="1" max="1" width="17.44140625" customWidth="1"/>
    <col min="2" max="2" width="9.44140625" customWidth="1"/>
    <col min="3" max="3" width="4.83203125" customWidth="1"/>
    <col min="4" max="4" width="7.1640625" customWidth="1"/>
    <col min="5" max="5" width="7.44140625" customWidth="1"/>
    <col min="6" max="6" width="6" customWidth="1"/>
    <col min="7" max="7" width="5.1640625" customWidth="1"/>
    <col min="8" max="8" width="5.83203125" customWidth="1"/>
    <col min="9" max="9" width="6" customWidth="1"/>
    <col min="10" max="10" width="7.1640625" customWidth="1"/>
    <col min="11" max="11" width="6.27734375" customWidth="1"/>
    <col min="12" max="12" width="5.71875" customWidth="1"/>
    <col min="13" max="13" width="7.27734375" customWidth="1"/>
    <col min="14" max="14" width="8.83203125" customWidth="1"/>
    <col min="15" max="15" width="5.44140625" customWidth="1"/>
    <col min="16" max="16" width="5" customWidth="1"/>
    <col min="17" max="17" width="5.71875" customWidth="1"/>
    <col min="18" max="18" width="5.44140625" customWidth="1"/>
    <col min="19" max="19" width="6.27734375" customWidth="1"/>
    <col min="20" max="20" width="6.71875" customWidth="1"/>
    <col min="21" max="21" width="6.27734375" customWidth="1"/>
    <col min="22" max="22" width="7.1640625" customWidth="1"/>
    <col min="23" max="24" width="6.44140625" customWidth="1"/>
    <col min="25" max="25" width="6.1640625" customWidth="1"/>
    <col min="26" max="26" width="6" customWidth="1"/>
    <col min="27" max="27" width="6.44140625" customWidth="1"/>
    <col min="28" max="28" width="6.1640625" customWidth="1"/>
    <col min="29" max="30" width="6.71875" customWidth="1"/>
    <col min="31" max="31" width="6.44140625" customWidth="1"/>
    <col min="32" max="32" width="6.83203125" customWidth="1"/>
    <col min="33" max="256" width="8.83203125" customWidth="1"/>
  </cols>
  <sheetData>
    <row r="1" spans="1:32" ht="18.3" x14ac:dyDescent="0.7">
      <c r="A1" s="3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1"/>
    </row>
    <row r="2" spans="1:32" ht="14.4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1"/>
    </row>
    <row r="3" spans="1:32" ht="39" customHeight="1" x14ac:dyDescent="0.55000000000000004">
      <c r="A3" s="7"/>
      <c r="B3" s="7"/>
      <c r="C3" s="40" t="s">
        <v>1</v>
      </c>
      <c r="D3" s="41"/>
      <c r="E3" s="41"/>
      <c r="F3" s="35" t="s">
        <v>2</v>
      </c>
      <c r="G3" s="36"/>
      <c r="H3" s="36"/>
      <c r="I3" s="35" t="s">
        <v>3</v>
      </c>
      <c r="J3" s="36"/>
      <c r="K3" s="36"/>
      <c r="L3" s="35" t="s">
        <v>4</v>
      </c>
      <c r="M3" s="36"/>
      <c r="N3" s="36"/>
      <c r="O3" s="35" t="s">
        <v>5</v>
      </c>
      <c r="P3" s="35"/>
      <c r="Q3" s="35"/>
      <c r="R3" s="35" t="s">
        <v>6</v>
      </c>
      <c r="S3" s="36"/>
      <c r="T3" s="36"/>
      <c r="U3" s="35" t="s">
        <v>7</v>
      </c>
      <c r="V3" s="36"/>
      <c r="W3" s="36"/>
      <c r="X3" s="35" t="s">
        <v>8</v>
      </c>
      <c r="Y3" s="36"/>
      <c r="Z3" s="36"/>
      <c r="AA3" s="35" t="s">
        <v>9</v>
      </c>
      <c r="AB3" s="36"/>
      <c r="AC3" s="36"/>
      <c r="AD3" s="37" t="s">
        <v>10</v>
      </c>
      <c r="AE3" s="37"/>
      <c r="AF3" s="37"/>
    </row>
    <row r="4" spans="1:32" ht="29.1" thickBot="1" x14ac:dyDescent="0.6">
      <c r="A4" s="28"/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12</v>
      </c>
      <c r="G4" s="15" t="s">
        <v>13</v>
      </c>
      <c r="H4" s="15" t="s">
        <v>14</v>
      </c>
      <c r="I4" s="15" t="s">
        <v>12</v>
      </c>
      <c r="J4" s="15" t="s">
        <v>13</v>
      </c>
      <c r="K4" s="15" t="s">
        <v>14</v>
      </c>
      <c r="L4" s="15" t="s">
        <v>12</v>
      </c>
      <c r="M4" s="15" t="s">
        <v>13</v>
      </c>
      <c r="N4" s="15" t="s">
        <v>14</v>
      </c>
      <c r="O4" s="15" t="s">
        <v>12</v>
      </c>
      <c r="P4" s="15" t="s">
        <v>13</v>
      </c>
      <c r="Q4" s="15" t="s">
        <v>14</v>
      </c>
      <c r="R4" s="15" t="s">
        <v>12</v>
      </c>
      <c r="S4" s="15" t="s">
        <v>13</v>
      </c>
      <c r="T4" s="15" t="s">
        <v>14</v>
      </c>
      <c r="U4" s="15" t="s">
        <v>12</v>
      </c>
      <c r="V4" s="15" t="s">
        <v>13</v>
      </c>
      <c r="W4" s="15" t="s">
        <v>14</v>
      </c>
      <c r="X4" s="15" t="s">
        <v>12</v>
      </c>
      <c r="Y4" s="15" t="s">
        <v>13</v>
      </c>
      <c r="Z4" s="15" t="s">
        <v>14</v>
      </c>
      <c r="AA4" s="15" t="s">
        <v>12</v>
      </c>
      <c r="AB4" s="15" t="s">
        <v>13</v>
      </c>
      <c r="AC4" s="15" t="s">
        <v>14</v>
      </c>
      <c r="AD4" s="15" t="s">
        <v>12</v>
      </c>
      <c r="AE4" s="15" t="s">
        <v>13</v>
      </c>
      <c r="AF4" s="15" t="s">
        <v>14</v>
      </c>
    </row>
    <row r="5" spans="1:32" ht="14.4" x14ac:dyDescent="0.55000000000000004">
      <c r="A5" s="38" t="s">
        <v>15</v>
      </c>
      <c r="B5" s="8" t="s">
        <v>16</v>
      </c>
      <c r="C5" s="4">
        <v>2</v>
      </c>
      <c r="D5" s="4">
        <v>0</v>
      </c>
      <c r="E5" s="4">
        <f>SUM(C5:D5)</f>
        <v>2</v>
      </c>
      <c r="F5" s="5">
        <v>52</v>
      </c>
      <c r="G5" s="5">
        <v>59</v>
      </c>
      <c r="H5" s="5">
        <f t="shared" ref="H5:H19" si="0">SUM(F5:G5)</f>
        <v>111</v>
      </c>
      <c r="I5" s="5">
        <v>27</v>
      </c>
      <c r="J5" s="5">
        <v>24</v>
      </c>
      <c r="K5" s="5">
        <f t="shared" ref="K5:K13" si="1">SUM(I5:J5)</f>
        <v>51</v>
      </c>
      <c r="L5" s="5">
        <v>19</v>
      </c>
      <c r="M5" s="5">
        <v>22</v>
      </c>
      <c r="N5" s="5">
        <f t="shared" ref="N5:N19" si="2">SUM(L5:M5)</f>
        <v>41</v>
      </c>
      <c r="O5" s="5">
        <v>0</v>
      </c>
      <c r="P5" s="4">
        <v>0</v>
      </c>
      <c r="Q5" s="5">
        <f>SUM(O5:P5)</f>
        <v>0</v>
      </c>
      <c r="R5" s="4">
        <v>1</v>
      </c>
      <c r="S5" s="4">
        <v>4</v>
      </c>
      <c r="T5" s="5">
        <f>SUM(R5:S5)</f>
        <v>5</v>
      </c>
      <c r="U5" s="5">
        <v>235</v>
      </c>
      <c r="V5" s="5">
        <v>213</v>
      </c>
      <c r="W5" s="5">
        <f t="shared" ref="W5:W19" si="3">SUM(U5:V5)</f>
        <v>448</v>
      </c>
      <c r="X5" s="5">
        <v>10</v>
      </c>
      <c r="Y5" s="5">
        <v>14</v>
      </c>
      <c r="Z5" s="5">
        <f t="shared" ref="Z5:Z12" si="4">SUM(X5:Y5)</f>
        <v>24</v>
      </c>
      <c r="AA5" s="5">
        <v>2</v>
      </c>
      <c r="AB5" s="5">
        <v>0</v>
      </c>
      <c r="AC5" s="5">
        <f t="shared" ref="AC5:AC18" si="5">SUM(AA5:AB5)</f>
        <v>2</v>
      </c>
      <c r="AD5" s="5">
        <f>C5+F5+I5+L5+O5+R5+U5+X5+AA5</f>
        <v>348</v>
      </c>
      <c r="AE5" s="5">
        <f>D5+G5+J5+M5+P5+S5+V5+Y5+AB5</f>
        <v>336</v>
      </c>
      <c r="AF5" s="5">
        <f t="shared" ref="AF5:AF19" si="6">SUM(AD5:AE5)</f>
        <v>684</v>
      </c>
    </row>
    <row r="6" spans="1:32" ht="14.4" x14ac:dyDescent="0.55000000000000004">
      <c r="A6" s="39"/>
      <c r="B6" s="8" t="s">
        <v>17</v>
      </c>
      <c r="C6" s="5">
        <v>0</v>
      </c>
      <c r="D6" s="5">
        <v>1</v>
      </c>
      <c r="E6" s="4">
        <f>SUM(C6:D6)</f>
        <v>1</v>
      </c>
      <c r="F6" s="5">
        <v>16</v>
      </c>
      <c r="G6" s="5">
        <v>7</v>
      </c>
      <c r="H6" s="5">
        <f t="shared" si="0"/>
        <v>23</v>
      </c>
      <c r="I6" s="5">
        <v>16</v>
      </c>
      <c r="J6" s="5">
        <v>8</v>
      </c>
      <c r="K6" s="5">
        <f t="shared" si="1"/>
        <v>24</v>
      </c>
      <c r="L6" s="5">
        <v>10</v>
      </c>
      <c r="M6" s="5">
        <v>0</v>
      </c>
      <c r="N6" s="5">
        <f t="shared" si="2"/>
        <v>10</v>
      </c>
      <c r="O6" s="5">
        <v>0</v>
      </c>
      <c r="P6" s="4">
        <v>0</v>
      </c>
      <c r="Q6" s="5">
        <f>SUM(O6:P6)</f>
        <v>0</v>
      </c>
      <c r="R6" s="4">
        <v>3</v>
      </c>
      <c r="S6" s="4">
        <v>1</v>
      </c>
      <c r="T6" s="5">
        <f>SUM(R6:S6)</f>
        <v>4</v>
      </c>
      <c r="U6" s="5">
        <v>213</v>
      </c>
      <c r="V6" s="5">
        <v>109</v>
      </c>
      <c r="W6" s="5">
        <f t="shared" si="3"/>
        <v>322</v>
      </c>
      <c r="X6" s="5">
        <v>5</v>
      </c>
      <c r="Y6" s="5">
        <v>4</v>
      </c>
      <c r="Z6" s="5">
        <f t="shared" si="4"/>
        <v>9</v>
      </c>
      <c r="AA6" s="5">
        <v>7</v>
      </c>
      <c r="AB6" s="5">
        <v>7</v>
      </c>
      <c r="AC6" s="5">
        <f t="shared" si="5"/>
        <v>14</v>
      </c>
      <c r="AD6" s="5">
        <f>C6+F6+I6+L6+O6+R6+U6+X6+AA6</f>
        <v>270</v>
      </c>
      <c r="AE6" s="5">
        <f>D6+G6+J6+M6+P6+S6+V6+Y6+AB6</f>
        <v>137</v>
      </c>
      <c r="AF6" s="5">
        <f t="shared" si="6"/>
        <v>407</v>
      </c>
    </row>
    <row r="7" spans="1:32" ht="14.4" x14ac:dyDescent="0.4">
      <c r="A7" s="39"/>
      <c r="B7" s="29" t="s">
        <v>14</v>
      </c>
      <c r="C7" s="30">
        <f>SUM(C5:C6)</f>
        <v>2</v>
      </c>
      <c r="D7" s="30">
        <f t="shared" ref="D7:AE7" si="7">SUM(D5:D6)</f>
        <v>1</v>
      </c>
      <c r="E7" s="30">
        <f t="shared" si="7"/>
        <v>3</v>
      </c>
      <c r="F7" s="30">
        <f t="shared" si="7"/>
        <v>68</v>
      </c>
      <c r="G7" s="30">
        <f t="shared" si="7"/>
        <v>66</v>
      </c>
      <c r="H7" s="30">
        <f t="shared" si="0"/>
        <v>134</v>
      </c>
      <c r="I7" s="30">
        <f t="shared" si="7"/>
        <v>43</v>
      </c>
      <c r="J7" s="30">
        <f t="shared" si="7"/>
        <v>32</v>
      </c>
      <c r="K7" s="30">
        <f t="shared" si="1"/>
        <v>75</v>
      </c>
      <c r="L7" s="30">
        <f t="shared" si="7"/>
        <v>29</v>
      </c>
      <c r="M7" s="30">
        <f t="shared" si="7"/>
        <v>22</v>
      </c>
      <c r="N7" s="30">
        <f t="shared" si="2"/>
        <v>51</v>
      </c>
      <c r="O7" s="30">
        <f t="shared" si="7"/>
        <v>0</v>
      </c>
      <c r="P7" s="30">
        <f t="shared" si="7"/>
        <v>0</v>
      </c>
      <c r="Q7" s="30">
        <f t="shared" si="7"/>
        <v>0</v>
      </c>
      <c r="R7" s="30">
        <f t="shared" si="7"/>
        <v>4</v>
      </c>
      <c r="S7" s="30">
        <f t="shared" si="7"/>
        <v>5</v>
      </c>
      <c r="T7" s="30">
        <f t="shared" si="7"/>
        <v>9</v>
      </c>
      <c r="U7" s="30">
        <f t="shared" si="7"/>
        <v>448</v>
      </c>
      <c r="V7" s="30">
        <f t="shared" si="7"/>
        <v>322</v>
      </c>
      <c r="W7" s="30">
        <f t="shared" si="3"/>
        <v>770</v>
      </c>
      <c r="X7" s="30">
        <f t="shared" si="7"/>
        <v>15</v>
      </c>
      <c r="Y7" s="30">
        <f t="shared" si="7"/>
        <v>18</v>
      </c>
      <c r="Z7" s="31">
        <f t="shared" si="4"/>
        <v>33</v>
      </c>
      <c r="AA7" s="30">
        <f t="shared" si="7"/>
        <v>9</v>
      </c>
      <c r="AB7" s="30">
        <f t="shared" si="7"/>
        <v>7</v>
      </c>
      <c r="AC7" s="30">
        <f t="shared" si="5"/>
        <v>16</v>
      </c>
      <c r="AD7" s="30">
        <f t="shared" si="7"/>
        <v>618</v>
      </c>
      <c r="AE7" s="30">
        <f t="shared" si="7"/>
        <v>473</v>
      </c>
      <c r="AF7" s="30">
        <f t="shared" si="6"/>
        <v>1091</v>
      </c>
    </row>
    <row r="8" spans="1:32" ht="14.4" x14ac:dyDescent="0.55000000000000004">
      <c r="A8" s="38" t="s">
        <v>18</v>
      </c>
      <c r="B8" s="8" t="s">
        <v>16</v>
      </c>
      <c r="C8" s="4">
        <v>0</v>
      </c>
      <c r="D8" s="4">
        <v>0</v>
      </c>
      <c r="E8" s="4">
        <f>SUM(C8:D8)</f>
        <v>0</v>
      </c>
      <c r="F8" s="5">
        <v>3</v>
      </c>
      <c r="G8" s="5">
        <v>6</v>
      </c>
      <c r="H8" s="5">
        <f t="shared" si="0"/>
        <v>9</v>
      </c>
      <c r="I8" s="5">
        <v>1</v>
      </c>
      <c r="J8" s="5">
        <v>3</v>
      </c>
      <c r="K8" s="5">
        <f t="shared" si="1"/>
        <v>4</v>
      </c>
      <c r="L8" s="5">
        <v>2</v>
      </c>
      <c r="M8" s="5">
        <v>4</v>
      </c>
      <c r="N8" s="5">
        <f t="shared" si="2"/>
        <v>6</v>
      </c>
      <c r="O8" s="5">
        <v>0</v>
      </c>
      <c r="P8" s="4">
        <v>0</v>
      </c>
      <c r="Q8" s="5">
        <f>SUM(O8:P8)</f>
        <v>0</v>
      </c>
      <c r="R8" s="4">
        <v>0</v>
      </c>
      <c r="S8" s="4">
        <v>0</v>
      </c>
      <c r="T8" s="5">
        <f>SUM(R8:S8)</f>
        <v>0</v>
      </c>
      <c r="U8" s="5">
        <v>34</v>
      </c>
      <c r="V8" s="5">
        <v>23</v>
      </c>
      <c r="W8" s="5">
        <f t="shared" si="3"/>
        <v>57</v>
      </c>
      <c r="X8" s="5">
        <v>0</v>
      </c>
      <c r="Y8" s="4">
        <v>0</v>
      </c>
      <c r="Z8" s="5">
        <f t="shared" si="4"/>
        <v>0</v>
      </c>
      <c r="AA8" s="5">
        <v>0</v>
      </c>
      <c r="AB8" s="5">
        <v>0</v>
      </c>
      <c r="AC8" s="5">
        <f t="shared" si="5"/>
        <v>0</v>
      </c>
      <c r="AD8" s="5">
        <f>C8+F8+I8+L8+O8+R8+U8+X8+AA8</f>
        <v>40</v>
      </c>
      <c r="AE8" s="5">
        <f>D8+G8+J8+M8+P8+S8+V8+Y8+AB8</f>
        <v>36</v>
      </c>
      <c r="AF8" s="5">
        <f t="shared" si="6"/>
        <v>76</v>
      </c>
    </row>
    <row r="9" spans="1:32" ht="14.4" x14ac:dyDescent="0.55000000000000004">
      <c r="A9" s="38"/>
      <c r="B9" s="8" t="s">
        <v>17</v>
      </c>
      <c r="C9" s="5">
        <v>0</v>
      </c>
      <c r="D9" s="4">
        <v>0</v>
      </c>
      <c r="E9" s="4">
        <f>SUM(C9:D9)</f>
        <v>0</v>
      </c>
      <c r="F9" s="5">
        <v>0</v>
      </c>
      <c r="G9" s="5">
        <v>0</v>
      </c>
      <c r="H9" s="5">
        <f t="shared" si="0"/>
        <v>0</v>
      </c>
      <c r="I9" s="5">
        <v>0</v>
      </c>
      <c r="J9" s="5">
        <v>0</v>
      </c>
      <c r="K9" s="5">
        <f t="shared" si="1"/>
        <v>0</v>
      </c>
      <c r="L9" s="5">
        <v>0</v>
      </c>
      <c r="M9" s="5">
        <v>0</v>
      </c>
      <c r="N9" s="5">
        <f t="shared" si="2"/>
        <v>0</v>
      </c>
      <c r="O9" s="5">
        <v>0</v>
      </c>
      <c r="P9" s="4">
        <v>0</v>
      </c>
      <c r="Q9" s="5">
        <f>SUM(O9:P9)</f>
        <v>0</v>
      </c>
      <c r="R9" s="4">
        <v>0</v>
      </c>
      <c r="S9" s="4">
        <v>0</v>
      </c>
      <c r="T9" s="5">
        <f>SUM(R9:S9)</f>
        <v>0</v>
      </c>
      <c r="U9" s="5">
        <v>0</v>
      </c>
      <c r="V9" s="5">
        <v>0</v>
      </c>
      <c r="W9" s="5">
        <f t="shared" si="3"/>
        <v>0</v>
      </c>
      <c r="X9" s="5">
        <v>0</v>
      </c>
      <c r="Y9" s="5">
        <v>0</v>
      </c>
      <c r="Z9" s="5">
        <f t="shared" si="4"/>
        <v>0</v>
      </c>
      <c r="AA9" s="5">
        <v>0</v>
      </c>
      <c r="AB9" s="5">
        <v>0</v>
      </c>
      <c r="AC9" s="5">
        <f t="shared" si="5"/>
        <v>0</v>
      </c>
      <c r="AD9" s="5">
        <f>C9+F9+I9+L9+O9+R9+U9+X9+AA9</f>
        <v>0</v>
      </c>
      <c r="AE9" s="5">
        <f>D9+G9+J9+M9+P9+S9+V9+Y9+AB9</f>
        <v>0</v>
      </c>
      <c r="AF9" s="5">
        <f t="shared" si="6"/>
        <v>0</v>
      </c>
    </row>
    <row r="10" spans="1:32" ht="14.4" x14ac:dyDescent="0.4">
      <c r="A10" s="39"/>
      <c r="B10" s="29" t="s">
        <v>14</v>
      </c>
      <c r="C10" s="30">
        <f>SUM(C8:C9)</f>
        <v>0</v>
      </c>
      <c r="D10" s="30">
        <f>SUM(D8:D9)</f>
        <v>0</v>
      </c>
      <c r="E10" s="30">
        <f>SUM(E8:E9)</f>
        <v>0</v>
      </c>
      <c r="F10" s="30">
        <f>SUM(F8:F9)</f>
        <v>3</v>
      </c>
      <c r="G10" s="30">
        <f>SUM(G8:G9)</f>
        <v>6</v>
      </c>
      <c r="H10" s="30">
        <f t="shared" si="0"/>
        <v>9</v>
      </c>
      <c r="I10" s="30">
        <f>SUM(I8:I9)</f>
        <v>1</v>
      </c>
      <c r="J10" s="30">
        <f>SUM(J8:J9)</f>
        <v>3</v>
      </c>
      <c r="K10" s="30">
        <f t="shared" si="1"/>
        <v>4</v>
      </c>
      <c r="L10" s="30">
        <f>SUM(L8:L9)</f>
        <v>2</v>
      </c>
      <c r="M10" s="30">
        <f>SUM(M8:M9)</f>
        <v>4</v>
      </c>
      <c r="N10" s="30">
        <f t="shared" si="2"/>
        <v>6</v>
      </c>
      <c r="O10" s="30">
        <f>SUM(O8:O9)</f>
        <v>0</v>
      </c>
      <c r="P10" s="30">
        <f>SUM(P8:P9)</f>
        <v>0</v>
      </c>
      <c r="Q10" s="30">
        <f t="shared" ref="Q10:V10" si="8">SUM(Q8:Q9)</f>
        <v>0</v>
      </c>
      <c r="R10" s="30">
        <f t="shared" si="8"/>
        <v>0</v>
      </c>
      <c r="S10" s="30">
        <f t="shared" si="8"/>
        <v>0</v>
      </c>
      <c r="T10" s="30">
        <f t="shared" si="8"/>
        <v>0</v>
      </c>
      <c r="U10" s="30">
        <f t="shared" si="8"/>
        <v>34</v>
      </c>
      <c r="V10" s="30">
        <f t="shared" si="8"/>
        <v>23</v>
      </c>
      <c r="W10" s="30">
        <f t="shared" si="3"/>
        <v>57</v>
      </c>
      <c r="X10" s="30">
        <f>SUM(X8:X9)</f>
        <v>0</v>
      </c>
      <c r="Y10" s="30">
        <f>SUM(Y8:Y9)</f>
        <v>0</v>
      </c>
      <c r="Z10" s="31">
        <f t="shared" si="4"/>
        <v>0</v>
      </c>
      <c r="AA10" s="30">
        <f>SUM(AA8:AA9)</f>
        <v>0</v>
      </c>
      <c r="AB10" s="30">
        <f>SUM(AB8:AB9)</f>
        <v>0</v>
      </c>
      <c r="AC10" s="31">
        <f t="shared" si="5"/>
        <v>0</v>
      </c>
      <c r="AD10" s="30">
        <f>SUM(AD8:AD9)</f>
        <v>40</v>
      </c>
      <c r="AE10" s="30">
        <f>SUM(AE8:AE9)</f>
        <v>36</v>
      </c>
      <c r="AF10" s="30">
        <f t="shared" si="6"/>
        <v>76</v>
      </c>
    </row>
    <row r="11" spans="1:32" ht="14.4" x14ac:dyDescent="0.55000000000000004">
      <c r="A11" s="38" t="s">
        <v>19</v>
      </c>
      <c r="B11" s="8" t="s">
        <v>16</v>
      </c>
      <c r="C11" s="4">
        <v>0</v>
      </c>
      <c r="D11" s="5">
        <v>2</v>
      </c>
      <c r="E11" s="4">
        <f>SUM(C11:D11)</f>
        <v>2</v>
      </c>
      <c r="F11" s="5">
        <v>50</v>
      </c>
      <c r="G11" s="5">
        <v>32</v>
      </c>
      <c r="H11" s="5">
        <f t="shared" si="0"/>
        <v>82</v>
      </c>
      <c r="I11" s="5">
        <v>48</v>
      </c>
      <c r="J11" s="5">
        <v>22</v>
      </c>
      <c r="K11" s="5">
        <f t="shared" si="1"/>
        <v>70</v>
      </c>
      <c r="L11" s="5">
        <v>22</v>
      </c>
      <c r="M11" s="5">
        <v>11</v>
      </c>
      <c r="N11" s="5">
        <f t="shared" si="2"/>
        <v>33</v>
      </c>
      <c r="O11" s="5">
        <v>0</v>
      </c>
      <c r="P11" s="5">
        <v>1</v>
      </c>
      <c r="Q11" s="4">
        <f t="shared" ref="Q11:Q19" si="9">SUM(O11:P11)</f>
        <v>1</v>
      </c>
      <c r="R11" s="4">
        <v>3</v>
      </c>
      <c r="S11" s="5">
        <v>1</v>
      </c>
      <c r="T11" s="5">
        <f>SUM(R11:S11)</f>
        <v>4</v>
      </c>
      <c r="U11" s="5">
        <v>282</v>
      </c>
      <c r="V11" s="5">
        <v>171</v>
      </c>
      <c r="W11" s="5">
        <f t="shared" si="3"/>
        <v>453</v>
      </c>
      <c r="X11" s="5">
        <v>5</v>
      </c>
      <c r="Y11" s="5">
        <v>9</v>
      </c>
      <c r="Z11" s="5">
        <f t="shared" si="4"/>
        <v>14</v>
      </c>
      <c r="AA11" s="5">
        <v>3</v>
      </c>
      <c r="AB11" s="5">
        <v>2</v>
      </c>
      <c r="AC11" s="5">
        <f t="shared" si="5"/>
        <v>5</v>
      </c>
      <c r="AD11" s="5">
        <f>C11+F11+I11+L11+O11+R11+U11+X11+AA11</f>
        <v>413</v>
      </c>
      <c r="AE11" s="5">
        <f>D11+G11+J11+M11+P11+S11+V11+Y11+AB11</f>
        <v>251</v>
      </c>
      <c r="AF11" s="5">
        <f t="shared" si="6"/>
        <v>664</v>
      </c>
    </row>
    <row r="12" spans="1:32" ht="14.4" x14ac:dyDescent="0.55000000000000004">
      <c r="A12" s="39"/>
      <c r="B12" s="8" t="s">
        <v>17</v>
      </c>
      <c r="C12" s="5">
        <v>1</v>
      </c>
      <c r="D12" s="4">
        <v>0</v>
      </c>
      <c r="E12" s="4">
        <f>SUM(C12:D12)</f>
        <v>1</v>
      </c>
      <c r="F12" s="5">
        <v>2</v>
      </c>
      <c r="G12" s="5">
        <v>2</v>
      </c>
      <c r="H12" s="5">
        <f t="shared" si="0"/>
        <v>4</v>
      </c>
      <c r="I12" s="5">
        <v>2</v>
      </c>
      <c r="J12" s="5">
        <v>0</v>
      </c>
      <c r="K12" s="5">
        <f t="shared" si="1"/>
        <v>2</v>
      </c>
      <c r="L12" s="5">
        <v>3</v>
      </c>
      <c r="M12" s="5">
        <v>1</v>
      </c>
      <c r="N12" s="5">
        <f t="shared" si="2"/>
        <v>4</v>
      </c>
      <c r="O12" s="5">
        <v>0</v>
      </c>
      <c r="P12" s="4">
        <v>0</v>
      </c>
      <c r="Q12" s="4">
        <v>0</v>
      </c>
      <c r="R12" s="4">
        <v>1</v>
      </c>
      <c r="S12" s="4">
        <v>0</v>
      </c>
      <c r="T12" s="5">
        <f>SUM(R12:S12)</f>
        <v>1</v>
      </c>
      <c r="U12" s="5">
        <v>69</v>
      </c>
      <c r="V12" s="5">
        <v>48</v>
      </c>
      <c r="W12" s="5">
        <f t="shared" si="3"/>
        <v>117</v>
      </c>
      <c r="X12" s="4">
        <v>1</v>
      </c>
      <c r="Y12" s="5">
        <v>1</v>
      </c>
      <c r="Z12" s="5">
        <f t="shared" si="4"/>
        <v>2</v>
      </c>
      <c r="AA12" s="5">
        <v>6</v>
      </c>
      <c r="AB12" s="5">
        <v>2</v>
      </c>
      <c r="AC12" s="5">
        <f t="shared" si="5"/>
        <v>8</v>
      </c>
      <c r="AD12" s="5">
        <f>C12+F12+I12+L12+O12+R12+U12+X12+AA12</f>
        <v>85</v>
      </c>
      <c r="AE12" s="5">
        <f>D12+G12+J12+M12+P12+S12+V12+Y12+AB12</f>
        <v>54</v>
      </c>
      <c r="AF12" s="5">
        <f t="shared" si="6"/>
        <v>139</v>
      </c>
    </row>
    <row r="13" spans="1:32" ht="14.4" x14ac:dyDescent="0.55000000000000004">
      <c r="A13" s="39"/>
      <c r="B13" s="29" t="s">
        <v>14</v>
      </c>
      <c r="C13" s="30">
        <f>SUM(C11:C12)</f>
        <v>1</v>
      </c>
      <c r="D13" s="30">
        <f>SUM(D11:D12)</f>
        <v>2</v>
      </c>
      <c r="E13" s="30">
        <f>SUM(E11:E12)</f>
        <v>3</v>
      </c>
      <c r="F13" s="30">
        <f>SUM(F11:F12)</f>
        <v>52</v>
      </c>
      <c r="G13" s="30">
        <f>SUM(G11:G12)</f>
        <v>34</v>
      </c>
      <c r="H13" s="30">
        <f t="shared" si="0"/>
        <v>86</v>
      </c>
      <c r="I13" s="30">
        <f>SUM(I11:I12)</f>
        <v>50</v>
      </c>
      <c r="J13" s="30">
        <f>SUM(J11:J12)</f>
        <v>22</v>
      </c>
      <c r="K13" s="30">
        <f t="shared" si="1"/>
        <v>72</v>
      </c>
      <c r="L13" s="30">
        <f>SUM(L11:L12)</f>
        <v>25</v>
      </c>
      <c r="M13" s="30">
        <f>SUM(M11:M12)</f>
        <v>12</v>
      </c>
      <c r="N13" s="30">
        <f t="shared" si="2"/>
        <v>37</v>
      </c>
      <c r="O13" s="30">
        <f>SUM(O11:O12)</f>
        <v>0</v>
      </c>
      <c r="P13" s="30">
        <f>SUM(P11:P12)</f>
        <v>1</v>
      </c>
      <c r="Q13" s="32">
        <f t="shared" si="9"/>
        <v>1</v>
      </c>
      <c r="R13" s="30">
        <f>SUM(R11:R12)</f>
        <v>4</v>
      </c>
      <c r="S13" s="30">
        <f>SUM(S11:S12)</f>
        <v>1</v>
      </c>
      <c r="T13" s="32">
        <f t="shared" ref="T13:T19" si="10">SUM(R13:S13)</f>
        <v>5</v>
      </c>
      <c r="U13" s="30">
        <f>SUM(U11:U12)</f>
        <v>351</v>
      </c>
      <c r="V13" s="30">
        <f>SUM(V11:V12)</f>
        <v>219</v>
      </c>
      <c r="W13" s="30">
        <f t="shared" si="3"/>
        <v>570</v>
      </c>
      <c r="X13" s="30">
        <f>SUM(X11:X12)</f>
        <v>6</v>
      </c>
      <c r="Y13" s="30">
        <f>SUM(Y11:Y12)</f>
        <v>10</v>
      </c>
      <c r="Z13" s="30">
        <f>SUM(Z11:Z12)</f>
        <v>16</v>
      </c>
      <c r="AA13" s="30">
        <f>SUM(AA11:AA12)</f>
        <v>9</v>
      </c>
      <c r="AB13" s="30">
        <f>SUM(AB11:AB12)</f>
        <v>4</v>
      </c>
      <c r="AC13" s="30">
        <f t="shared" si="5"/>
        <v>13</v>
      </c>
      <c r="AD13" s="30">
        <f>SUM(AD11:AD12)</f>
        <v>498</v>
      </c>
      <c r="AE13" s="30">
        <f>SUM(AE11:AE12)</f>
        <v>305</v>
      </c>
      <c r="AF13" s="30">
        <f t="shared" si="6"/>
        <v>803</v>
      </c>
    </row>
    <row r="14" spans="1:32" ht="14.4" x14ac:dyDescent="0.55000000000000004">
      <c r="A14" s="38" t="s">
        <v>20</v>
      </c>
      <c r="B14" s="8" t="s">
        <v>16</v>
      </c>
      <c r="C14" s="5">
        <v>5</v>
      </c>
      <c r="D14" s="5">
        <v>1</v>
      </c>
      <c r="E14" s="4">
        <f>SUM(C14:D14)</f>
        <v>6</v>
      </c>
      <c r="F14" s="5">
        <v>23</v>
      </c>
      <c r="G14" s="5">
        <v>3</v>
      </c>
      <c r="H14" s="5">
        <f t="shared" si="0"/>
        <v>26</v>
      </c>
      <c r="I14" s="5">
        <v>34</v>
      </c>
      <c r="J14" s="5">
        <v>18</v>
      </c>
      <c r="K14" s="5">
        <f>I14+J14</f>
        <v>52</v>
      </c>
      <c r="L14" s="5">
        <v>14</v>
      </c>
      <c r="M14" s="5">
        <v>14</v>
      </c>
      <c r="N14" s="5">
        <f t="shared" si="2"/>
        <v>28</v>
      </c>
      <c r="O14" s="5">
        <v>0</v>
      </c>
      <c r="P14" s="4">
        <v>0</v>
      </c>
      <c r="Q14" s="4">
        <f t="shared" si="9"/>
        <v>0</v>
      </c>
      <c r="R14" s="5">
        <v>3</v>
      </c>
      <c r="S14" s="4">
        <v>2</v>
      </c>
      <c r="T14" s="5">
        <f>SUM(R14:S14)</f>
        <v>5</v>
      </c>
      <c r="U14" s="5">
        <v>65</v>
      </c>
      <c r="V14" s="5">
        <v>57</v>
      </c>
      <c r="W14" s="5">
        <f t="shared" si="3"/>
        <v>122</v>
      </c>
      <c r="X14" s="5">
        <v>3</v>
      </c>
      <c r="Y14" s="4">
        <v>0</v>
      </c>
      <c r="Z14" s="5">
        <f>SUM(X14:Y14)</f>
        <v>3</v>
      </c>
      <c r="AA14" s="5">
        <v>2</v>
      </c>
      <c r="AB14" s="5">
        <v>2</v>
      </c>
      <c r="AC14" s="5">
        <f t="shared" si="5"/>
        <v>4</v>
      </c>
      <c r="AD14" s="5">
        <f>C14+F14+I14+L14+O14+R14+U14+X14+AA14</f>
        <v>149</v>
      </c>
      <c r="AE14" s="5">
        <f>D14+G14+J14+M14+P14+S14+V14+Y14+AB14</f>
        <v>97</v>
      </c>
      <c r="AF14" s="5">
        <f t="shared" si="6"/>
        <v>246</v>
      </c>
    </row>
    <row r="15" spans="1:32" ht="14.4" x14ac:dyDescent="0.55000000000000004">
      <c r="A15" s="39"/>
      <c r="B15" s="8" t="s">
        <v>17</v>
      </c>
      <c r="C15" s="4">
        <v>1</v>
      </c>
      <c r="D15" s="5">
        <v>0</v>
      </c>
      <c r="E15" s="4">
        <f>SUM(C15:D15)</f>
        <v>1</v>
      </c>
      <c r="F15" s="5">
        <v>7</v>
      </c>
      <c r="G15" s="5">
        <v>2</v>
      </c>
      <c r="H15" s="5">
        <f t="shared" si="0"/>
        <v>9</v>
      </c>
      <c r="I15" s="5">
        <v>1</v>
      </c>
      <c r="J15" s="5">
        <v>2</v>
      </c>
      <c r="K15" s="5">
        <f>SUM(I15:J15)</f>
        <v>3</v>
      </c>
      <c r="L15" s="5">
        <v>5</v>
      </c>
      <c r="M15" s="5">
        <v>0</v>
      </c>
      <c r="N15" s="5">
        <f t="shared" si="2"/>
        <v>5</v>
      </c>
      <c r="O15" s="5">
        <v>0</v>
      </c>
      <c r="P15" s="4">
        <v>0</v>
      </c>
      <c r="Q15" s="4">
        <v>0</v>
      </c>
      <c r="R15" s="4">
        <v>0</v>
      </c>
      <c r="S15" s="4">
        <v>1</v>
      </c>
      <c r="T15" s="5">
        <f>SUM(R15:S15)</f>
        <v>1</v>
      </c>
      <c r="U15" s="5">
        <v>24</v>
      </c>
      <c r="V15" s="5">
        <v>12</v>
      </c>
      <c r="W15" s="5">
        <f t="shared" si="3"/>
        <v>36</v>
      </c>
      <c r="X15" s="5">
        <v>5</v>
      </c>
      <c r="Y15" s="5">
        <v>13</v>
      </c>
      <c r="Z15" s="5">
        <f>SUM(X15:Y15)</f>
        <v>18</v>
      </c>
      <c r="AA15" s="5">
        <v>10</v>
      </c>
      <c r="AB15" s="5">
        <v>0</v>
      </c>
      <c r="AC15" s="5">
        <f t="shared" si="5"/>
        <v>10</v>
      </c>
      <c r="AD15" s="5">
        <f>C15+F15+I15+L15+O15+R15+U15+X15+AA15</f>
        <v>53</v>
      </c>
      <c r="AE15" s="5">
        <f>D15+G15+J15+M15+P15+S15+V15+Y15+AB15</f>
        <v>30</v>
      </c>
      <c r="AF15" s="5">
        <f t="shared" si="6"/>
        <v>83</v>
      </c>
    </row>
    <row r="16" spans="1:32" ht="14.4" x14ac:dyDescent="0.55000000000000004">
      <c r="A16" s="39"/>
      <c r="B16" s="29" t="s">
        <v>14</v>
      </c>
      <c r="C16" s="30">
        <f>SUM(C14:C15)</f>
        <v>6</v>
      </c>
      <c r="D16" s="30">
        <f>SUM(D14:D15)</f>
        <v>1</v>
      </c>
      <c r="E16" s="30">
        <f>SUM(E14:E15)</f>
        <v>7</v>
      </c>
      <c r="F16" s="30">
        <f>SUM(F14:F15)</f>
        <v>30</v>
      </c>
      <c r="G16" s="30">
        <f>SUM(G14:G15)</f>
        <v>5</v>
      </c>
      <c r="H16" s="30">
        <f t="shared" si="0"/>
        <v>35</v>
      </c>
      <c r="I16" s="30">
        <f>SUM(I14:I15)</f>
        <v>35</v>
      </c>
      <c r="J16" s="30">
        <f>SUM(J14:J15)</f>
        <v>20</v>
      </c>
      <c r="K16" s="30">
        <f>SUM(I16:J16)</f>
        <v>55</v>
      </c>
      <c r="L16" s="30">
        <f>SUM(L14:L15)</f>
        <v>19</v>
      </c>
      <c r="M16" s="30">
        <f>SUM(M14:M15)</f>
        <v>14</v>
      </c>
      <c r="N16" s="30">
        <f t="shared" si="2"/>
        <v>33</v>
      </c>
      <c r="O16" s="30">
        <f>SUM(O14:O15)</f>
        <v>0</v>
      </c>
      <c r="P16" s="30">
        <f>SUM(P14:P15)</f>
        <v>0</v>
      </c>
      <c r="Q16" s="30">
        <f>SUM(O16:P16)</f>
        <v>0</v>
      </c>
      <c r="R16" s="30">
        <f>SUM(R14:R15)</f>
        <v>3</v>
      </c>
      <c r="S16" s="30">
        <f>SUM(S14:S15)</f>
        <v>3</v>
      </c>
      <c r="T16" s="32">
        <f t="shared" si="10"/>
        <v>6</v>
      </c>
      <c r="U16" s="30">
        <f>SUM(U14:U15)</f>
        <v>89</v>
      </c>
      <c r="V16" s="30">
        <f>SUM(V14:V15)</f>
        <v>69</v>
      </c>
      <c r="W16" s="30">
        <f t="shared" si="3"/>
        <v>158</v>
      </c>
      <c r="X16" s="30">
        <f>SUM(X14:X15)</f>
        <v>8</v>
      </c>
      <c r="Y16" s="30">
        <f>SUM(Y14:Y15)</f>
        <v>13</v>
      </c>
      <c r="Z16" s="30">
        <f>SUM(X16:Y16)</f>
        <v>21</v>
      </c>
      <c r="AA16" s="30">
        <f>SUM(AA14:AA15)</f>
        <v>12</v>
      </c>
      <c r="AB16" s="30">
        <f>SUM(AB14:AB15)</f>
        <v>2</v>
      </c>
      <c r="AC16" s="30">
        <f t="shared" si="5"/>
        <v>14</v>
      </c>
      <c r="AD16" s="30">
        <f>SUM(AD14:AD15)</f>
        <v>202</v>
      </c>
      <c r="AE16" s="30">
        <f>SUM(AE14:AE15)</f>
        <v>127</v>
      </c>
      <c r="AF16" s="30">
        <f t="shared" si="6"/>
        <v>329</v>
      </c>
    </row>
    <row r="17" spans="1:32" ht="14.4" x14ac:dyDescent="0.55000000000000004">
      <c r="A17" s="42" t="s">
        <v>21</v>
      </c>
      <c r="B17" s="8" t="s">
        <v>16</v>
      </c>
      <c r="C17" s="5">
        <f>C8+C11+C14+C5</f>
        <v>7</v>
      </c>
      <c r="D17" s="5">
        <f>D5+D11+D14+D8</f>
        <v>3</v>
      </c>
      <c r="E17" s="4">
        <f>SUM(C17:D17)</f>
        <v>10</v>
      </c>
      <c r="F17" s="5">
        <f>F8+F11+F14+F5</f>
        <v>128</v>
      </c>
      <c r="G17" s="5">
        <f>G5+G11+G14+G8</f>
        <v>100</v>
      </c>
      <c r="H17" s="4">
        <f t="shared" si="0"/>
        <v>228</v>
      </c>
      <c r="I17" s="5">
        <f>I8+I11+I14+I5</f>
        <v>110</v>
      </c>
      <c r="J17" s="5">
        <f>J5+J11+J14+J8</f>
        <v>67</v>
      </c>
      <c r="K17" s="4">
        <f>SUM(I17:J17)</f>
        <v>177</v>
      </c>
      <c r="L17" s="5">
        <f>L8+L11+L14+L5</f>
        <v>57</v>
      </c>
      <c r="M17" s="5">
        <f>M5+M11+M14+M8</f>
        <v>51</v>
      </c>
      <c r="N17" s="4">
        <f t="shared" si="2"/>
        <v>108</v>
      </c>
      <c r="O17" s="5">
        <f>O8+O11+O14+O5</f>
        <v>0</v>
      </c>
      <c r="P17" s="5">
        <f>P5+P11+P14+P8</f>
        <v>1</v>
      </c>
      <c r="Q17" s="4">
        <f>SUM(O17:P17)</f>
        <v>1</v>
      </c>
      <c r="R17" s="5">
        <f>R8+R11+R14+R5</f>
        <v>7</v>
      </c>
      <c r="S17" s="5">
        <f>S5+S11+S14+S8</f>
        <v>7</v>
      </c>
      <c r="T17" s="4">
        <f>SUM(R17:S17)</f>
        <v>14</v>
      </c>
      <c r="U17" s="5">
        <f>U8+U11+U14+U5</f>
        <v>616</v>
      </c>
      <c r="V17" s="5">
        <f>V5+V11+V14+V8</f>
        <v>464</v>
      </c>
      <c r="W17" s="4">
        <f t="shared" si="3"/>
        <v>1080</v>
      </c>
      <c r="X17" s="5">
        <f>X5+X8+X11+X14</f>
        <v>18</v>
      </c>
      <c r="Y17" s="5">
        <f>Y5+Y8+Y11+Y14</f>
        <v>23</v>
      </c>
      <c r="Z17" s="4">
        <f>SUM(X17:Y17)</f>
        <v>41</v>
      </c>
      <c r="AA17" s="5">
        <f>AA5+AA8+AA11+AA14</f>
        <v>7</v>
      </c>
      <c r="AB17" s="5">
        <f>AB5+AB8+AB11+AB14</f>
        <v>4</v>
      </c>
      <c r="AC17" s="4">
        <f t="shared" si="5"/>
        <v>11</v>
      </c>
      <c r="AD17" s="5">
        <f>C17+F17+I17+L17+O17+R17+U17+X17+AA17</f>
        <v>950</v>
      </c>
      <c r="AE17" s="5">
        <f>D17+G17+J17+M17+P17+S17+V17+Y17+AB17</f>
        <v>720</v>
      </c>
      <c r="AF17" s="5">
        <f t="shared" si="6"/>
        <v>1670</v>
      </c>
    </row>
    <row r="18" spans="1:32" ht="14.4" x14ac:dyDescent="0.55000000000000004">
      <c r="A18" s="42"/>
      <c r="B18" s="8" t="s">
        <v>17</v>
      </c>
      <c r="C18" s="5">
        <f>C6+C12+C15+C9</f>
        <v>2</v>
      </c>
      <c r="D18" s="5">
        <f>D6+D15+D9+D12</f>
        <v>1</v>
      </c>
      <c r="E18" s="4">
        <f>SUM(C18:D18)</f>
        <v>3</v>
      </c>
      <c r="F18" s="5">
        <f>F6+F12+F15+F9</f>
        <v>25</v>
      </c>
      <c r="G18" s="5">
        <f>G6+G15+G9+G12</f>
        <v>11</v>
      </c>
      <c r="H18" s="4">
        <f t="shared" si="0"/>
        <v>36</v>
      </c>
      <c r="I18" s="5">
        <f>I6+I12+I15+I9</f>
        <v>19</v>
      </c>
      <c r="J18" s="5">
        <f>J6+J15+J9+J12</f>
        <v>10</v>
      </c>
      <c r="K18" s="4">
        <f>SUM(I18:J18)</f>
        <v>29</v>
      </c>
      <c r="L18" s="5">
        <f>L6+L12+L15+L9</f>
        <v>18</v>
      </c>
      <c r="M18" s="5">
        <f>M6+M15+M9+M12</f>
        <v>1</v>
      </c>
      <c r="N18" s="4">
        <f t="shared" si="2"/>
        <v>19</v>
      </c>
      <c r="O18" s="5">
        <f>O6+O12+O15+O9</f>
        <v>0</v>
      </c>
      <c r="P18" s="5">
        <f>P6+P15+P9+P12</f>
        <v>0</v>
      </c>
      <c r="Q18" s="4">
        <f>SUM(O18:P18)</f>
        <v>0</v>
      </c>
      <c r="R18" s="5">
        <f>R6+R12+R15+R9</f>
        <v>4</v>
      </c>
      <c r="S18" s="5">
        <f>S6+S15+S9+S12</f>
        <v>2</v>
      </c>
      <c r="T18" s="4">
        <f>SUM(R18:S18)</f>
        <v>6</v>
      </c>
      <c r="U18" s="5">
        <f>U6+U12+U15+U9</f>
        <v>306</v>
      </c>
      <c r="V18" s="5">
        <f>V6+V15+V9+V12</f>
        <v>169</v>
      </c>
      <c r="W18" s="4">
        <f t="shared" si="3"/>
        <v>475</v>
      </c>
      <c r="X18" s="5">
        <f>X6+X9+X12+X15</f>
        <v>11</v>
      </c>
      <c r="Y18" s="5">
        <f>Y6+Y9+Y12+Y15</f>
        <v>18</v>
      </c>
      <c r="Z18" s="4">
        <f>SUM(X18:Y18)</f>
        <v>29</v>
      </c>
      <c r="AA18" s="5">
        <f>AA6+AA9+AA12+AA15</f>
        <v>23</v>
      </c>
      <c r="AB18" s="5">
        <f>AB6+AB9+AB12+AB15</f>
        <v>9</v>
      </c>
      <c r="AC18" s="4">
        <f t="shared" si="5"/>
        <v>32</v>
      </c>
      <c r="AD18" s="5">
        <f>AD6+AD12+AD15+AD9</f>
        <v>408</v>
      </c>
      <c r="AE18" s="5">
        <f>AE6+AE15+AE9+AE12</f>
        <v>221</v>
      </c>
      <c r="AF18" s="4">
        <f t="shared" si="6"/>
        <v>629</v>
      </c>
    </row>
    <row r="19" spans="1:32" ht="14.4" x14ac:dyDescent="0.55000000000000004">
      <c r="A19" s="42"/>
      <c r="B19" s="6" t="s">
        <v>14</v>
      </c>
      <c r="C19" s="9">
        <f>C17+C18</f>
        <v>9</v>
      </c>
      <c r="D19" s="9">
        <f>D17+D18</f>
        <v>4</v>
      </c>
      <c r="E19" s="9">
        <f>SUM(E17:E18)</f>
        <v>13</v>
      </c>
      <c r="F19" s="9">
        <f>F17+F18</f>
        <v>153</v>
      </c>
      <c r="G19" s="9">
        <f>G17+G18</f>
        <v>111</v>
      </c>
      <c r="H19" s="9">
        <f t="shared" si="0"/>
        <v>264</v>
      </c>
      <c r="I19" s="9">
        <f>I17+I18</f>
        <v>129</v>
      </c>
      <c r="J19" s="9">
        <f>J17+J18</f>
        <v>77</v>
      </c>
      <c r="K19" s="9">
        <f>SUM(I19:J19)</f>
        <v>206</v>
      </c>
      <c r="L19" s="9">
        <f>L17+L18</f>
        <v>75</v>
      </c>
      <c r="M19" s="9">
        <f>M17+M18</f>
        <v>52</v>
      </c>
      <c r="N19" s="9">
        <f t="shared" si="2"/>
        <v>127</v>
      </c>
      <c r="O19" s="9">
        <f>SUM(O17:O18)</f>
        <v>0</v>
      </c>
      <c r="P19" s="9">
        <f>SUM(P17:P18)</f>
        <v>1</v>
      </c>
      <c r="Q19" s="10">
        <f t="shared" si="9"/>
        <v>1</v>
      </c>
      <c r="R19" s="9">
        <f>SUM(R17:R18)</f>
        <v>11</v>
      </c>
      <c r="S19" s="9">
        <f>SUM(S17:S18)</f>
        <v>9</v>
      </c>
      <c r="T19" s="10">
        <f t="shared" si="10"/>
        <v>20</v>
      </c>
      <c r="U19" s="9">
        <f>U17+U18</f>
        <v>922</v>
      </c>
      <c r="V19" s="9">
        <f>V17+V18</f>
        <v>633</v>
      </c>
      <c r="W19" s="9">
        <f t="shared" si="3"/>
        <v>1555</v>
      </c>
      <c r="X19" s="9">
        <f t="shared" ref="X19:AC19" si="11">SUM(X17:X18)</f>
        <v>29</v>
      </c>
      <c r="Y19" s="9">
        <f t="shared" si="11"/>
        <v>41</v>
      </c>
      <c r="Z19" s="9">
        <f t="shared" si="11"/>
        <v>70</v>
      </c>
      <c r="AA19" s="9">
        <f t="shared" si="11"/>
        <v>30</v>
      </c>
      <c r="AB19" s="9">
        <f t="shared" si="11"/>
        <v>13</v>
      </c>
      <c r="AC19" s="9">
        <f t="shared" si="11"/>
        <v>43</v>
      </c>
      <c r="AD19" s="9">
        <f>AD17+AD18</f>
        <v>1358</v>
      </c>
      <c r="AE19" s="9">
        <f>AE17+AE18</f>
        <v>941</v>
      </c>
      <c r="AF19" s="9">
        <f t="shared" si="6"/>
        <v>2299</v>
      </c>
    </row>
    <row r="20" spans="1:32" ht="14.4" x14ac:dyDescent="0.55000000000000004">
      <c r="A20" s="26" t="s">
        <v>23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1"/>
    </row>
  </sheetData>
  <mergeCells count="15">
    <mergeCell ref="A11:A13"/>
    <mergeCell ref="A14:A16"/>
    <mergeCell ref="A17:A19"/>
    <mergeCell ref="AA3:AC3"/>
    <mergeCell ref="AD3:AF3"/>
    <mergeCell ref="L3:N3"/>
    <mergeCell ref="O3:Q3"/>
    <mergeCell ref="R3:T3"/>
    <mergeCell ref="U3:W3"/>
    <mergeCell ref="X3:Z3"/>
    <mergeCell ref="A5:A7"/>
    <mergeCell ref="A8:A10"/>
    <mergeCell ref="C3:E3"/>
    <mergeCell ref="F3:H3"/>
    <mergeCell ref="I3:K3"/>
  </mergeCells>
  <pageMargins left="0.7" right="0.7" top="0.75" bottom="0.75" header="0.3" footer="0.3"/>
  <pageSetup scale="56" orientation="landscape" r:id="rId1"/>
  <headerFooter>
    <oddHeader xml:space="preserve">&amp;L&amp;"-,Bold"&amp;11Faculty and Staff&amp;C&amp;"-,Bold"&amp;11Table 43&amp;R&amp;"-,Bold"&amp;11Faculty and Staff Diversity </oddHeader>
    <oddFooter>&amp;L&amp;"-,Bold"&amp;11Office of Institutional Research, UMass Boston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0"/>
  <sheetViews>
    <sheetView zoomScale="90" zoomScaleNormal="90" workbookViewId="0">
      <pane xSplit="1" topLeftCell="B1" activePane="topRight" state="frozen"/>
      <selection pane="topRight" activeCell="C31" sqref="C31"/>
    </sheetView>
  </sheetViews>
  <sheetFormatPr defaultColWidth="11.44140625" defaultRowHeight="12.3" x14ac:dyDescent="0.4"/>
  <cols>
    <col min="1" max="1" width="17.44140625" customWidth="1"/>
    <col min="2" max="2" width="9.44140625" customWidth="1"/>
    <col min="3" max="3" width="4.83203125" customWidth="1"/>
    <col min="4" max="4" width="7.1640625" customWidth="1"/>
    <col min="5" max="5" width="7.44140625" customWidth="1"/>
    <col min="6" max="6" width="6" customWidth="1"/>
    <col min="7" max="7" width="5.1640625" customWidth="1"/>
    <col min="8" max="8" width="5.83203125" customWidth="1"/>
    <col min="9" max="9" width="6" customWidth="1"/>
    <col min="10" max="10" width="7.1640625" customWidth="1"/>
    <col min="11" max="11" width="6.27734375" customWidth="1"/>
    <col min="12" max="12" width="5.71875" customWidth="1"/>
    <col min="13" max="13" width="7.27734375" customWidth="1"/>
    <col min="14" max="14" width="8.83203125" customWidth="1"/>
    <col min="15" max="15" width="5.44140625" customWidth="1"/>
    <col min="16" max="16" width="5" customWidth="1"/>
    <col min="17" max="17" width="5.71875" customWidth="1"/>
    <col min="18" max="18" width="5.44140625" customWidth="1"/>
    <col min="19" max="19" width="6.27734375" customWidth="1"/>
    <col min="20" max="20" width="6.71875" customWidth="1"/>
    <col min="21" max="21" width="6.27734375" customWidth="1"/>
    <col min="22" max="22" width="7.1640625" customWidth="1"/>
    <col min="23" max="24" width="6.44140625" customWidth="1"/>
    <col min="25" max="25" width="6.1640625" customWidth="1"/>
    <col min="26" max="26" width="6" customWidth="1"/>
    <col min="27" max="27" width="6.44140625" customWidth="1"/>
    <col min="28" max="28" width="6.1640625" customWidth="1"/>
    <col min="29" max="30" width="6.71875" customWidth="1"/>
    <col min="31" max="31" width="6.44140625" customWidth="1"/>
    <col min="32" max="32" width="6.83203125" customWidth="1"/>
    <col min="33" max="256" width="8.83203125" customWidth="1"/>
  </cols>
  <sheetData>
    <row r="1" spans="1:32" ht="18.3" x14ac:dyDescent="0.7">
      <c r="A1" s="3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1"/>
    </row>
    <row r="2" spans="1:32" ht="14.4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1"/>
    </row>
    <row r="3" spans="1:32" ht="39" customHeight="1" x14ac:dyDescent="0.55000000000000004">
      <c r="A3" s="7"/>
      <c r="B3" s="7"/>
      <c r="C3" s="40" t="s">
        <v>1</v>
      </c>
      <c r="D3" s="41"/>
      <c r="E3" s="41"/>
      <c r="F3" s="35" t="s">
        <v>2</v>
      </c>
      <c r="G3" s="36"/>
      <c r="H3" s="36"/>
      <c r="I3" s="35" t="s">
        <v>3</v>
      </c>
      <c r="J3" s="36"/>
      <c r="K3" s="36"/>
      <c r="L3" s="35" t="s">
        <v>4</v>
      </c>
      <c r="M3" s="36"/>
      <c r="N3" s="36"/>
      <c r="O3" s="35" t="s">
        <v>5</v>
      </c>
      <c r="P3" s="35"/>
      <c r="Q3" s="35"/>
      <c r="R3" s="35" t="s">
        <v>6</v>
      </c>
      <c r="S3" s="36"/>
      <c r="T3" s="36"/>
      <c r="U3" s="35" t="s">
        <v>7</v>
      </c>
      <c r="V3" s="36"/>
      <c r="W3" s="36"/>
      <c r="X3" s="35" t="s">
        <v>8</v>
      </c>
      <c r="Y3" s="36"/>
      <c r="Z3" s="36"/>
      <c r="AA3" s="35" t="s">
        <v>9</v>
      </c>
      <c r="AB3" s="36"/>
      <c r="AC3" s="36"/>
      <c r="AD3" s="37" t="s">
        <v>10</v>
      </c>
      <c r="AE3" s="37"/>
      <c r="AF3" s="37"/>
    </row>
    <row r="4" spans="1:32" ht="29.1" thickBot="1" x14ac:dyDescent="0.6">
      <c r="A4" s="28"/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12</v>
      </c>
      <c r="G4" s="15" t="s">
        <v>13</v>
      </c>
      <c r="H4" s="15" t="s">
        <v>14</v>
      </c>
      <c r="I4" s="15" t="s">
        <v>12</v>
      </c>
      <c r="J4" s="15" t="s">
        <v>13</v>
      </c>
      <c r="K4" s="15" t="s">
        <v>14</v>
      </c>
      <c r="L4" s="15" t="s">
        <v>12</v>
      </c>
      <c r="M4" s="15" t="s">
        <v>13</v>
      </c>
      <c r="N4" s="15" t="s">
        <v>14</v>
      </c>
      <c r="O4" s="15" t="s">
        <v>12</v>
      </c>
      <c r="P4" s="15" t="s">
        <v>13</v>
      </c>
      <c r="Q4" s="15" t="s">
        <v>14</v>
      </c>
      <c r="R4" s="15" t="s">
        <v>12</v>
      </c>
      <c r="S4" s="15" t="s">
        <v>13</v>
      </c>
      <c r="T4" s="15" t="s">
        <v>14</v>
      </c>
      <c r="U4" s="15" t="s">
        <v>12</v>
      </c>
      <c r="V4" s="15" t="s">
        <v>13</v>
      </c>
      <c r="W4" s="15" t="s">
        <v>14</v>
      </c>
      <c r="X4" s="15" t="s">
        <v>12</v>
      </c>
      <c r="Y4" s="15" t="s">
        <v>13</v>
      </c>
      <c r="Z4" s="15" t="s">
        <v>14</v>
      </c>
      <c r="AA4" s="15" t="s">
        <v>12</v>
      </c>
      <c r="AB4" s="15" t="s">
        <v>13</v>
      </c>
      <c r="AC4" s="15" t="s">
        <v>14</v>
      </c>
      <c r="AD4" s="15" t="s">
        <v>12</v>
      </c>
      <c r="AE4" s="15" t="s">
        <v>13</v>
      </c>
      <c r="AF4" s="15" t="s">
        <v>14</v>
      </c>
    </row>
    <row r="5" spans="1:32" ht="14.4" x14ac:dyDescent="0.55000000000000004">
      <c r="A5" s="38" t="s">
        <v>15</v>
      </c>
      <c r="B5" s="8" t="s">
        <v>16</v>
      </c>
      <c r="C5" s="4">
        <v>1</v>
      </c>
      <c r="D5" s="4">
        <v>0</v>
      </c>
      <c r="E5" s="4">
        <f>SUM(C5:D5)</f>
        <v>1</v>
      </c>
      <c r="F5" s="5">
        <v>45</v>
      </c>
      <c r="G5" s="5">
        <v>57</v>
      </c>
      <c r="H5" s="5">
        <f t="shared" ref="H5:H19" si="0">SUM(F5:G5)</f>
        <v>102</v>
      </c>
      <c r="I5" s="5">
        <v>26</v>
      </c>
      <c r="J5" s="5">
        <v>22</v>
      </c>
      <c r="K5" s="5">
        <f t="shared" ref="K5:K13" si="1">SUM(I5:J5)</f>
        <v>48</v>
      </c>
      <c r="L5" s="5">
        <v>21</v>
      </c>
      <c r="M5" s="5">
        <v>20</v>
      </c>
      <c r="N5" s="5">
        <f t="shared" ref="N5:N19" si="2">SUM(L5:M5)</f>
        <v>41</v>
      </c>
      <c r="O5" s="5">
        <v>0</v>
      </c>
      <c r="P5" s="4">
        <v>0</v>
      </c>
      <c r="Q5" s="5">
        <f>SUM(O5:P5)</f>
        <v>0</v>
      </c>
      <c r="R5" s="4">
        <v>0</v>
      </c>
      <c r="S5" s="4">
        <v>2</v>
      </c>
      <c r="T5" s="5">
        <f>SUM(R5:S5)</f>
        <v>2</v>
      </c>
      <c r="U5" s="5">
        <v>238</v>
      </c>
      <c r="V5" s="5">
        <v>230</v>
      </c>
      <c r="W5" s="5">
        <f t="shared" ref="W5:W19" si="3">SUM(U5:V5)</f>
        <v>468</v>
      </c>
      <c r="X5" s="5">
        <v>11</v>
      </c>
      <c r="Y5" s="5">
        <v>15</v>
      </c>
      <c r="Z5" s="5">
        <f t="shared" ref="Z5:Z12" si="4">SUM(X5:Y5)</f>
        <v>26</v>
      </c>
      <c r="AA5" s="5">
        <v>1</v>
      </c>
      <c r="AB5" s="5">
        <v>0</v>
      </c>
      <c r="AC5" s="5">
        <f t="shared" ref="AC5:AC18" si="5">SUM(AA5:AB5)</f>
        <v>1</v>
      </c>
      <c r="AD5" s="5">
        <f>C5+F5+I5+L5+O5+R5+U5+X5+AA5</f>
        <v>343</v>
      </c>
      <c r="AE5" s="5">
        <f>D5+G5+J5+M5+P5+S5+V5+Y5+AB5</f>
        <v>346</v>
      </c>
      <c r="AF5" s="5">
        <f t="shared" ref="AF5:AF19" si="6">SUM(AD5:AE5)</f>
        <v>689</v>
      </c>
    </row>
    <row r="6" spans="1:32" ht="14.4" x14ac:dyDescent="0.55000000000000004">
      <c r="A6" s="39"/>
      <c r="B6" s="8" t="s">
        <v>17</v>
      </c>
      <c r="C6" s="5">
        <v>0</v>
      </c>
      <c r="D6" s="5">
        <v>1</v>
      </c>
      <c r="E6" s="4">
        <f>SUM(C6:D6)</f>
        <v>1</v>
      </c>
      <c r="F6" s="5">
        <v>22</v>
      </c>
      <c r="G6" s="5">
        <v>7</v>
      </c>
      <c r="H6" s="5">
        <f t="shared" si="0"/>
        <v>29</v>
      </c>
      <c r="I6" s="5">
        <v>14</v>
      </c>
      <c r="J6" s="5">
        <v>11</v>
      </c>
      <c r="K6" s="5">
        <f t="shared" si="1"/>
        <v>25</v>
      </c>
      <c r="L6" s="5">
        <v>11</v>
      </c>
      <c r="M6" s="5">
        <v>1</v>
      </c>
      <c r="N6" s="5">
        <f t="shared" si="2"/>
        <v>12</v>
      </c>
      <c r="O6" s="5">
        <v>0</v>
      </c>
      <c r="P6" s="4">
        <v>0</v>
      </c>
      <c r="Q6" s="5">
        <f>SUM(O6:P6)</f>
        <v>0</v>
      </c>
      <c r="R6" s="4">
        <v>2</v>
      </c>
      <c r="S6" s="4">
        <v>2</v>
      </c>
      <c r="T6" s="5">
        <f>SUM(R6:S6)</f>
        <v>4</v>
      </c>
      <c r="U6" s="5">
        <v>210</v>
      </c>
      <c r="V6" s="5">
        <v>128</v>
      </c>
      <c r="W6" s="5">
        <f t="shared" si="3"/>
        <v>338</v>
      </c>
      <c r="X6" s="5">
        <v>6</v>
      </c>
      <c r="Y6" s="5">
        <v>5</v>
      </c>
      <c r="Z6" s="5">
        <f t="shared" si="4"/>
        <v>11</v>
      </c>
      <c r="AA6" s="5">
        <v>15</v>
      </c>
      <c r="AB6" s="5">
        <v>11</v>
      </c>
      <c r="AC6" s="5">
        <f t="shared" si="5"/>
        <v>26</v>
      </c>
      <c r="AD6" s="5">
        <f>C6+F6+I6+L6+O6+R6+U6+X6+AA6</f>
        <v>280</v>
      </c>
      <c r="AE6" s="5">
        <f>D6+G6+J6+M6+P6+S6+V6+Y6+AB6</f>
        <v>166</v>
      </c>
      <c r="AF6" s="5">
        <f t="shared" si="6"/>
        <v>446</v>
      </c>
    </row>
    <row r="7" spans="1:32" ht="14.4" x14ac:dyDescent="0.4">
      <c r="A7" s="39"/>
      <c r="B7" s="29" t="s">
        <v>14</v>
      </c>
      <c r="C7" s="30">
        <f>SUM(C5:C6)</f>
        <v>1</v>
      </c>
      <c r="D7" s="30">
        <f t="shared" ref="D7:AE7" si="7">SUM(D5:D6)</f>
        <v>1</v>
      </c>
      <c r="E7" s="30">
        <f t="shared" si="7"/>
        <v>2</v>
      </c>
      <c r="F7" s="30">
        <f t="shared" si="7"/>
        <v>67</v>
      </c>
      <c r="G7" s="30">
        <f t="shared" si="7"/>
        <v>64</v>
      </c>
      <c r="H7" s="30">
        <f t="shared" si="0"/>
        <v>131</v>
      </c>
      <c r="I7" s="30">
        <f t="shared" si="7"/>
        <v>40</v>
      </c>
      <c r="J7" s="30">
        <f t="shared" si="7"/>
        <v>33</v>
      </c>
      <c r="K7" s="30">
        <f t="shared" si="1"/>
        <v>73</v>
      </c>
      <c r="L7" s="30">
        <f t="shared" si="7"/>
        <v>32</v>
      </c>
      <c r="M7" s="30">
        <f t="shared" si="7"/>
        <v>21</v>
      </c>
      <c r="N7" s="30">
        <f t="shared" si="2"/>
        <v>53</v>
      </c>
      <c r="O7" s="30">
        <f t="shared" si="7"/>
        <v>0</v>
      </c>
      <c r="P7" s="30">
        <f t="shared" si="7"/>
        <v>0</v>
      </c>
      <c r="Q7" s="30">
        <f t="shared" si="7"/>
        <v>0</v>
      </c>
      <c r="R7" s="30">
        <f t="shared" si="7"/>
        <v>2</v>
      </c>
      <c r="S7" s="30">
        <f t="shared" si="7"/>
        <v>4</v>
      </c>
      <c r="T7" s="30">
        <f t="shared" si="7"/>
        <v>6</v>
      </c>
      <c r="U7" s="30">
        <f t="shared" si="7"/>
        <v>448</v>
      </c>
      <c r="V7" s="30">
        <f t="shared" si="7"/>
        <v>358</v>
      </c>
      <c r="W7" s="30">
        <f t="shared" si="3"/>
        <v>806</v>
      </c>
      <c r="X7" s="30">
        <f t="shared" si="7"/>
        <v>17</v>
      </c>
      <c r="Y7" s="30">
        <f t="shared" si="7"/>
        <v>20</v>
      </c>
      <c r="Z7" s="31">
        <f t="shared" si="4"/>
        <v>37</v>
      </c>
      <c r="AA7" s="30">
        <f t="shared" si="7"/>
        <v>16</v>
      </c>
      <c r="AB7" s="30">
        <f t="shared" si="7"/>
        <v>11</v>
      </c>
      <c r="AC7" s="30">
        <f t="shared" si="5"/>
        <v>27</v>
      </c>
      <c r="AD7" s="30">
        <f t="shared" si="7"/>
        <v>623</v>
      </c>
      <c r="AE7" s="30">
        <f t="shared" si="7"/>
        <v>512</v>
      </c>
      <c r="AF7" s="30">
        <f t="shared" si="6"/>
        <v>1135</v>
      </c>
    </row>
    <row r="8" spans="1:32" ht="14.4" x14ac:dyDescent="0.55000000000000004">
      <c r="A8" s="38" t="s">
        <v>18</v>
      </c>
      <c r="B8" s="8" t="s">
        <v>16</v>
      </c>
      <c r="C8" s="4">
        <v>0</v>
      </c>
      <c r="D8" s="4">
        <v>0</v>
      </c>
      <c r="E8" s="4">
        <f>SUM(C8:D8)</f>
        <v>0</v>
      </c>
      <c r="F8" s="5">
        <v>3</v>
      </c>
      <c r="G8" s="5">
        <v>6</v>
      </c>
      <c r="H8" s="5">
        <f t="shared" si="0"/>
        <v>9</v>
      </c>
      <c r="I8" s="5">
        <v>1</v>
      </c>
      <c r="J8" s="5">
        <v>4</v>
      </c>
      <c r="K8" s="5">
        <f t="shared" si="1"/>
        <v>5</v>
      </c>
      <c r="L8" s="5">
        <v>2</v>
      </c>
      <c r="M8" s="5">
        <v>3</v>
      </c>
      <c r="N8" s="5">
        <f t="shared" si="2"/>
        <v>5</v>
      </c>
      <c r="O8" s="5">
        <v>0</v>
      </c>
      <c r="P8" s="4">
        <v>0</v>
      </c>
      <c r="Q8" s="5">
        <f>SUM(O8:P8)</f>
        <v>0</v>
      </c>
      <c r="R8" s="4">
        <v>0</v>
      </c>
      <c r="S8" s="4">
        <v>0</v>
      </c>
      <c r="T8" s="5">
        <f>SUM(R8:S8)</f>
        <v>0</v>
      </c>
      <c r="U8" s="5">
        <v>30</v>
      </c>
      <c r="V8" s="5">
        <v>23</v>
      </c>
      <c r="W8" s="5">
        <f t="shared" si="3"/>
        <v>53</v>
      </c>
      <c r="X8" s="5">
        <v>0</v>
      </c>
      <c r="Y8" s="4">
        <v>0</v>
      </c>
      <c r="Z8" s="5">
        <f t="shared" si="4"/>
        <v>0</v>
      </c>
      <c r="AA8" s="5">
        <v>0</v>
      </c>
      <c r="AB8" s="5">
        <v>0</v>
      </c>
      <c r="AC8" s="5">
        <f t="shared" si="5"/>
        <v>0</v>
      </c>
      <c r="AD8" s="5">
        <f>C8+F8+I8+L8+O8+R8+U8+X8+AA8</f>
        <v>36</v>
      </c>
      <c r="AE8" s="5">
        <f>D8+G8+J8+M8+P8+S8+V8+Y8+AB8</f>
        <v>36</v>
      </c>
      <c r="AF8" s="5">
        <f t="shared" si="6"/>
        <v>72</v>
      </c>
    </row>
    <row r="9" spans="1:32" ht="14.4" x14ac:dyDescent="0.55000000000000004">
      <c r="A9" s="38"/>
      <c r="B9" s="8" t="s">
        <v>17</v>
      </c>
      <c r="C9" s="5">
        <v>0</v>
      </c>
      <c r="D9" s="4">
        <v>0</v>
      </c>
      <c r="E9" s="4">
        <f>SUM(C9:D9)</f>
        <v>0</v>
      </c>
      <c r="F9" s="5">
        <v>0</v>
      </c>
      <c r="G9" s="5">
        <v>0</v>
      </c>
      <c r="H9" s="5">
        <f t="shared" si="0"/>
        <v>0</v>
      </c>
      <c r="I9" s="5">
        <v>0</v>
      </c>
      <c r="J9" s="5">
        <v>0</v>
      </c>
      <c r="K9" s="5">
        <f t="shared" si="1"/>
        <v>0</v>
      </c>
      <c r="L9" s="5">
        <v>0</v>
      </c>
      <c r="M9" s="5">
        <v>0</v>
      </c>
      <c r="N9" s="5">
        <f t="shared" si="2"/>
        <v>0</v>
      </c>
      <c r="O9" s="5">
        <v>0</v>
      </c>
      <c r="P9" s="4">
        <v>0</v>
      </c>
      <c r="Q9" s="5">
        <f>SUM(O9:P9)</f>
        <v>0</v>
      </c>
      <c r="R9" s="4">
        <v>0</v>
      </c>
      <c r="S9" s="4">
        <v>0</v>
      </c>
      <c r="T9" s="5">
        <f>SUM(R9:S9)</f>
        <v>0</v>
      </c>
      <c r="U9" s="5">
        <v>1</v>
      </c>
      <c r="V9" s="5">
        <v>0</v>
      </c>
      <c r="W9" s="5">
        <f t="shared" si="3"/>
        <v>1</v>
      </c>
      <c r="X9" s="5">
        <v>0</v>
      </c>
      <c r="Y9" s="5">
        <v>0</v>
      </c>
      <c r="Z9" s="5">
        <f t="shared" si="4"/>
        <v>0</v>
      </c>
      <c r="AA9" s="5">
        <v>0</v>
      </c>
      <c r="AB9" s="5">
        <v>0</v>
      </c>
      <c r="AC9" s="5">
        <f t="shared" si="5"/>
        <v>0</v>
      </c>
      <c r="AD9" s="5">
        <f>C9+F9+I9+L9+O9+R9+U9+X9+AA9</f>
        <v>1</v>
      </c>
      <c r="AE9" s="5">
        <f>D9+G9+J9+M9+P9+S9+V9+Y9+AB9</f>
        <v>0</v>
      </c>
      <c r="AF9" s="5">
        <f t="shared" si="6"/>
        <v>1</v>
      </c>
    </row>
    <row r="10" spans="1:32" ht="14.4" x14ac:dyDescent="0.4">
      <c r="A10" s="39"/>
      <c r="B10" s="29" t="s">
        <v>14</v>
      </c>
      <c r="C10" s="30">
        <f>SUM(C8:C9)</f>
        <v>0</v>
      </c>
      <c r="D10" s="30">
        <f>SUM(D8:D9)</f>
        <v>0</v>
      </c>
      <c r="E10" s="30">
        <f>SUM(E8:E9)</f>
        <v>0</v>
      </c>
      <c r="F10" s="30">
        <f>SUM(F8:F9)</f>
        <v>3</v>
      </c>
      <c r="G10" s="30">
        <f>SUM(G8:G9)</f>
        <v>6</v>
      </c>
      <c r="H10" s="30">
        <f t="shared" si="0"/>
        <v>9</v>
      </c>
      <c r="I10" s="30">
        <f>SUM(I8:I9)</f>
        <v>1</v>
      </c>
      <c r="J10" s="30">
        <f>SUM(J8:J9)</f>
        <v>4</v>
      </c>
      <c r="K10" s="30">
        <f t="shared" si="1"/>
        <v>5</v>
      </c>
      <c r="L10" s="30">
        <f>SUM(L8:L9)</f>
        <v>2</v>
      </c>
      <c r="M10" s="30">
        <f>SUM(M8:M9)</f>
        <v>3</v>
      </c>
      <c r="N10" s="30">
        <f t="shared" si="2"/>
        <v>5</v>
      </c>
      <c r="O10" s="30">
        <f>SUM(O8:O9)</f>
        <v>0</v>
      </c>
      <c r="P10" s="30">
        <f>SUM(P8:P9)</f>
        <v>0</v>
      </c>
      <c r="Q10" s="30">
        <f t="shared" ref="Q10:V10" si="8">SUM(Q8:Q9)</f>
        <v>0</v>
      </c>
      <c r="R10" s="30">
        <f t="shared" si="8"/>
        <v>0</v>
      </c>
      <c r="S10" s="30">
        <f t="shared" si="8"/>
        <v>0</v>
      </c>
      <c r="T10" s="30">
        <f t="shared" si="8"/>
        <v>0</v>
      </c>
      <c r="U10" s="30">
        <f t="shared" si="8"/>
        <v>31</v>
      </c>
      <c r="V10" s="30">
        <f t="shared" si="8"/>
        <v>23</v>
      </c>
      <c r="W10" s="30">
        <f t="shared" si="3"/>
        <v>54</v>
      </c>
      <c r="X10" s="30">
        <f>SUM(X8:X9)</f>
        <v>0</v>
      </c>
      <c r="Y10" s="30">
        <f>SUM(Y8:Y9)</f>
        <v>0</v>
      </c>
      <c r="Z10" s="31">
        <f t="shared" si="4"/>
        <v>0</v>
      </c>
      <c r="AA10" s="30">
        <f>SUM(AA8:AA9)</f>
        <v>0</v>
      </c>
      <c r="AB10" s="30">
        <f>SUM(AB8:AB9)</f>
        <v>0</v>
      </c>
      <c r="AC10" s="31">
        <f t="shared" si="5"/>
        <v>0</v>
      </c>
      <c r="AD10" s="30">
        <f>SUM(AD8:AD9)</f>
        <v>37</v>
      </c>
      <c r="AE10" s="30">
        <f>SUM(AE8:AE9)</f>
        <v>36</v>
      </c>
      <c r="AF10" s="30">
        <f t="shared" si="6"/>
        <v>73</v>
      </c>
    </row>
    <row r="11" spans="1:32" ht="14.4" x14ac:dyDescent="0.55000000000000004">
      <c r="A11" s="38" t="s">
        <v>19</v>
      </c>
      <c r="B11" s="8" t="s">
        <v>16</v>
      </c>
      <c r="C11" s="4">
        <v>0</v>
      </c>
      <c r="D11" s="5">
        <v>2</v>
      </c>
      <c r="E11" s="4">
        <f>SUM(C11:D11)</f>
        <v>2</v>
      </c>
      <c r="F11" s="5">
        <v>47</v>
      </c>
      <c r="G11" s="5">
        <v>32</v>
      </c>
      <c r="H11" s="5">
        <f t="shared" si="0"/>
        <v>79</v>
      </c>
      <c r="I11" s="5">
        <v>46</v>
      </c>
      <c r="J11" s="5">
        <v>22</v>
      </c>
      <c r="K11" s="5">
        <f t="shared" si="1"/>
        <v>68</v>
      </c>
      <c r="L11" s="5">
        <v>24</v>
      </c>
      <c r="M11" s="5">
        <v>14</v>
      </c>
      <c r="N11" s="5">
        <f t="shared" si="2"/>
        <v>38</v>
      </c>
      <c r="O11" s="5">
        <v>0</v>
      </c>
      <c r="P11" s="5">
        <v>1</v>
      </c>
      <c r="Q11" s="4">
        <f t="shared" ref="Q11:Q19" si="9">SUM(O11:P11)</f>
        <v>1</v>
      </c>
      <c r="R11" s="4">
        <v>4</v>
      </c>
      <c r="S11" s="5">
        <v>0</v>
      </c>
      <c r="T11" s="5">
        <f>SUM(R11:S11)</f>
        <v>4</v>
      </c>
      <c r="U11" s="5">
        <v>289</v>
      </c>
      <c r="V11" s="5">
        <v>183</v>
      </c>
      <c r="W11" s="5">
        <f t="shared" si="3"/>
        <v>472</v>
      </c>
      <c r="X11" s="5">
        <v>11</v>
      </c>
      <c r="Y11" s="5">
        <v>8</v>
      </c>
      <c r="Z11" s="5">
        <f t="shared" si="4"/>
        <v>19</v>
      </c>
      <c r="AA11" s="5">
        <v>2</v>
      </c>
      <c r="AB11" s="5">
        <v>3</v>
      </c>
      <c r="AC11" s="5">
        <f t="shared" si="5"/>
        <v>5</v>
      </c>
      <c r="AD11" s="5">
        <f>C11+F11+I11+L11+O11+R11+U11+X11+AA11</f>
        <v>423</v>
      </c>
      <c r="AE11" s="5">
        <f>D11+G11+J11+M11+P11+S11+V11+Y11+AB11</f>
        <v>265</v>
      </c>
      <c r="AF11" s="5">
        <f t="shared" si="6"/>
        <v>688</v>
      </c>
    </row>
    <row r="12" spans="1:32" ht="14.4" x14ac:dyDescent="0.55000000000000004">
      <c r="A12" s="39"/>
      <c r="B12" s="8" t="s">
        <v>17</v>
      </c>
      <c r="C12" s="5">
        <v>1</v>
      </c>
      <c r="D12" s="4">
        <v>0</v>
      </c>
      <c r="E12" s="4">
        <f>SUM(C12:D12)</f>
        <v>1</v>
      </c>
      <c r="F12" s="5">
        <v>3</v>
      </c>
      <c r="G12" s="5">
        <v>2</v>
      </c>
      <c r="H12" s="5">
        <f t="shared" si="0"/>
        <v>5</v>
      </c>
      <c r="I12" s="5">
        <v>3</v>
      </c>
      <c r="J12" s="5">
        <v>4</v>
      </c>
      <c r="K12" s="5">
        <f t="shared" si="1"/>
        <v>7</v>
      </c>
      <c r="L12" s="5">
        <v>6</v>
      </c>
      <c r="M12" s="5">
        <v>3</v>
      </c>
      <c r="N12" s="5">
        <f t="shared" si="2"/>
        <v>9</v>
      </c>
      <c r="O12" s="5">
        <v>1</v>
      </c>
      <c r="P12" s="4">
        <v>0</v>
      </c>
      <c r="Q12" s="4">
        <v>0</v>
      </c>
      <c r="R12" s="4">
        <v>0</v>
      </c>
      <c r="S12" s="4">
        <v>0</v>
      </c>
      <c r="T12" s="5">
        <f>SUM(R12:S12)</f>
        <v>0</v>
      </c>
      <c r="U12" s="5">
        <v>80</v>
      </c>
      <c r="V12" s="5">
        <v>54</v>
      </c>
      <c r="W12" s="5">
        <f t="shared" si="3"/>
        <v>134</v>
      </c>
      <c r="X12" s="4">
        <v>1</v>
      </c>
      <c r="Y12" s="5">
        <v>1</v>
      </c>
      <c r="Z12" s="5">
        <f t="shared" si="4"/>
        <v>2</v>
      </c>
      <c r="AA12" s="5">
        <v>5</v>
      </c>
      <c r="AB12" s="5">
        <v>3</v>
      </c>
      <c r="AC12" s="5">
        <f t="shared" si="5"/>
        <v>8</v>
      </c>
      <c r="AD12" s="5">
        <f>C12+F12+I12+L12+O12+R12+U12+X12+AA12</f>
        <v>100</v>
      </c>
      <c r="AE12" s="5">
        <f>D12+G12+J12+M12+P12+S12+V12+Y12+AB12</f>
        <v>67</v>
      </c>
      <c r="AF12" s="5">
        <f t="shared" si="6"/>
        <v>167</v>
      </c>
    </row>
    <row r="13" spans="1:32" ht="14.4" x14ac:dyDescent="0.55000000000000004">
      <c r="A13" s="39"/>
      <c r="B13" s="29" t="s">
        <v>14</v>
      </c>
      <c r="C13" s="30">
        <f>SUM(C11:C12)</f>
        <v>1</v>
      </c>
      <c r="D13" s="30">
        <f>SUM(D11:D12)</f>
        <v>2</v>
      </c>
      <c r="E13" s="30">
        <f>SUM(E11:E12)</f>
        <v>3</v>
      </c>
      <c r="F13" s="30">
        <f>SUM(F11:F12)</f>
        <v>50</v>
      </c>
      <c r="G13" s="30">
        <f>SUM(G11:G12)</f>
        <v>34</v>
      </c>
      <c r="H13" s="30">
        <f t="shared" si="0"/>
        <v>84</v>
      </c>
      <c r="I13" s="30">
        <f>SUM(I11:I12)</f>
        <v>49</v>
      </c>
      <c r="J13" s="30">
        <f>SUM(J11:J12)</f>
        <v>26</v>
      </c>
      <c r="K13" s="30">
        <f t="shared" si="1"/>
        <v>75</v>
      </c>
      <c r="L13" s="30">
        <f>SUM(L11:L12)</f>
        <v>30</v>
      </c>
      <c r="M13" s="30">
        <f>SUM(M11:M12)</f>
        <v>17</v>
      </c>
      <c r="N13" s="30">
        <f t="shared" si="2"/>
        <v>47</v>
      </c>
      <c r="O13" s="30">
        <f>SUM(O11:O12)</f>
        <v>1</v>
      </c>
      <c r="P13" s="30">
        <f>SUM(P11:P12)</f>
        <v>1</v>
      </c>
      <c r="Q13" s="32">
        <f t="shared" si="9"/>
        <v>2</v>
      </c>
      <c r="R13" s="30">
        <f>SUM(R11:R12)</f>
        <v>4</v>
      </c>
      <c r="S13" s="30">
        <f>SUM(S11:S12)</f>
        <v>0</v>
      </c>
      <c r="T13" s="32">
        <f t="shared" ref="T13:T19" si="10">SUM(R13:S13)</f>
        <v>4</v>
      </c>
      <c r="U13" s="30">
        <f>SUM(U11:U12)</f>
        <v>369</v>
      </c>
      <c r="V13" s="30">
        <f>SUM(V11:V12)</f>
        <v>237</v>
      </c>
      <c r="W13" s="30">
        <f t="shared" si="3"/>
        <v>606</v>
      </c>
      <c r="X13" s="30">
        <f>SUM(X11:X12)</f>
        <v>12</v>
      </c>
      <c r="Y13" s="30">
        <f>SUM(Y11:Y12)</f>
        <v>9</v>
      </c>
      <c r="Z13" s="30">
        <f>SUM(Z11:Z12)</f>
        <v>21</v>
      </c>
      <c r="AA13" s="30">
        <f>SUM(AA11:AA12)</f>
        <v>7</v>
      </c>
      <c r="AB13" s="30">
        <f>SUM(AB11:AB12)</f>
        <v>6</v>
      </c>
      <c r="AC13" s="30">
        <f t="shared" si="5"/>
        <v>13</v>
      </c>
      <c r="AD13" s="30">
        <f>SUM(AD11:AD12)</f>
        <v>523</v>
      </c>
      <c r="AE13" s="30">
        <f>SUM(AE11:AE12)</f>
        <v>332</v>
      </c>
      <c r="AF13" s="30">
        <f t="shared" si="6"/>
        <v>855</v>
      </c>
    </row>
    <row r="14" spans="1:32" ht="14.4" x14ac:dyDescent="0.55000000000000004">
      <c r="A14" s="38" t="s">
        <v>20</v>
      </c>
      <c r="B14" s="8" t="s">
        <v>16</v>
      </c>
      <c r="C14" s="5">
        <v>6</v>
      </c>
      <c r="D14" s="5">
        <v>1</v>
      </c>
      <c r="E14" s="4">
        <f>SUM(C14:D14)</f>
        <v>7</v>
      </c>
      <c r="F14" s="5">
        <v>25</v>
      </c>
      <c r="G14" s="5">
        <v>11</v>
      </c>
      <c r="H14" s="5">
        <f t="shared" si="0"/>
        <v>36</v>
      </c>
      <c r="I14" s="5">
        <v>38</v>
      </c>
      <c r="J14" s="5">
        <v>25</v>
      </c>
      <c r="K14" s="5">
        <f>I14+J14</f>
        <v>63</v>
      </c>
      <c r="L14" s="5">
        <v>18</v>
      </c>
      <c r="M14" s="5">
        <v>19</v>
      </c>
      <c r="N14" s="5">
        <f t="shared" si="2"/>
        <v>37</v>
      </c>
      <c r="O14" s="5">
        <v>0</v>
      </c>
      <c r="P14" s="4">
        <v>0</v>
      </c>
      <c r="Q14" s="4">
        <f t="shared" si="9"/>
        <v>0</v>
      </c>
      <c r="R14" s="5">
        <v>4</v>
      </c>
      <c r="S14" s="4">
        <v>2</v>
      </c>
      <c r="T14" s="5">
        <f>SUM(R14:S14)</f>
        <v>6</v>
      </c>
      <c r="U14" s="5">
        <v>73</v>
      </c>
      <c r="V14" s="5">
        <v>79</v>
      </c>
      <c r="W14" s="5">
        <f t="shared" si="3"/>
        <v>152</v>
      </c>
      <c r="X14" s="5">
        <v>3</v>
      </c>
      <c r="Y14" s="4">
        <v>1</v>
      </c>
      <c r="Z14" s="5">
        <f>SUM(X14:Y14)</f>
        <v>4</v>
      </c>
      <c r="AA14" s="5">
        <v>3</v>
      </c>
      <c r="AB14" s="5">
        <v>3</v>
      </c>
      <c r="AC14" s="5">
        <f t="shared" si="5"/>
        <v>6</v>
      </c>
      <c r="AD14" s="5">
        <f>C14+F14+I14+L14+O14+R14+U14+X14+AA14</f>
        <v>170</v>
      </c>
      <c r="AE14" s="5">
        <f>D14+G14+J14+M14+P14+S14+V14+Y14+AB14</f>
        <v>141</v>
      </c>
      <c r="AF14" s="5">
        <f t="shared" si="6"/>
        <v>311</v>
      </c>
    </row>
    <row r="15" spans="1:32" ht="14.4" x14ac:dyDescent="0.55000000000000004">
      <c r="A15" s="39"/>
      <c r="B15" s="8" t="s">
        <v>17</v>
      </c>
      <c r="C15" s="4">
        <v>0</v>
      </c>
      <c r="D15" s="5">
        <v>0</v>
      </c>
      <c r="E15" s="4">
        <f>SUM(C15:D15)</f>
        <v>0</v>
      </c>
      <c r="F15" s="5">
        <v>6</v>
      </c>
      <c r="G15" s="5">
        <v>2</v>
      </c>
      <c r="H15" s="5">
        <f t="shared" si="0"/>
        <v>8</v>
      </c>
      <c r="I15" s="5">
        <v>3</v>
      </c>
      <c r="J15" s="5">
        <v>2</v>
      </c>
      <c r="K15" s="5">
        <f>SUM(I15:J15)</f>
        <v>5</v>
      </c>
      <c r="L15" s="5">
        <v>7</v>
      </c>
      <c r="M15" s="5">
        <v>2</v>
      </c>
      <c r="N15" s="5">
        <f t="shared" si="2"/>
        <v>9</v>
      </c>
      <c r="O15" s="5">
        <v>0</v>
      </c>
      <c r="P15" s="4">
        <v>0</v>
      </c>
      <c r="Q15" s="4">
        <v>0</v>
      </c>
      <c r="R15" s="4">
        <v>0</v>
      </c>
      <c r="S15" s="4">
        <v>0</v>
      </c>
      <c r="T15" s="5">
        <f>SUM(R15:S15)</f>
        <v>0</v>
      </c>
      <c r="U15" s="5">
        <v>28</v>
      </c>
      <c r="V15" s="5">
        <v>15</v>
      </c>
      <c r="W15" s="5">
        <f t="shared" si="3"/>
        <v>43</v>
      </c>
      <c r="X15" s="5">
        <v>10</v>
      </c>
      <c r="Y15" s="5">
        <v>16</v>
      </c>
      <c r="Z15" s="5">
        <f>SUM(X15:Y15)</f>
        <v>26</v>
      </c>
      <c r="AA15" s="5">
        <v>12</v>
      </c>
      <c r="AB15" s="5">
        <v>1</v>
      </c>
      <c r="AC15" s="5">
        <f t="shared" si="5"/>
        <v>13</v>
      </c>
      <c r="AD15" s="5">
        <f>C15+F15+I15+L15+O15+R15+U15+X15+AA15</f>
        <v>66</v>
      </c>
      <c r="AE15" s="5">
        <f>D15+G15+J15+M15+P15+S15+V15+Y15+AB15</f>
        <v>38</v>
      </c>
      <c r="AF15" s="5">
        <f t="shared" si="6"/>
        <v>104</v>
      </c>
    </row>
    <row r="16" spans="1:32" ht="14.4" x14ac:dyDescent="0.55000000000000004">
      <c r="A16" s="39"/>
      <c r="B16" s="29" t="s">
        <v>14</v>
      </c>
      <c r="C16" s="30">
        <f>SUM(C14:C15)</f>
        <v>6</v>
      </c>
      <c r="D16" s="30">
        <f>SUM(D14:D15)</f>
        <v>1</v>
      </c>
      <c r="E16" s="30">
        <f>SUM(E14:E15)</f>
        <v>7</v>
      </c>
      <c r="F16" s="30">
        <f>SUM(F14:F15)</f>
        <v>31</v>
      </c>
      <c r="G16" s="30">
        <f>SUM(G14:G15)</f>
        <v>13</v>
      </c>
      <c r="H16" s="30">
        <f t="shared" si="0"/>
        <v>44</v>
      </c>
      <c r="I16" s="30">
        <f>SUM(I14:I15)</f>
        <v>41</v>
      </c>
      <c r="J16" s="30">
        <f>SUM(J14:J15)</f>
        <v>27</v>
      </c>
      <c r="K16" s="30">
        <f>SUM(I16:J16)</f>
        <v>68</v>
      </c>
      <c r="L16" s="30">
        <f>SUM(L14:L15)</f>
        <v>25</v>
      </c>
      <c r="M16" s="30">
        <f>SUM(M14:M15)</f>
        <v>21</v>
      </c>
      <c r="N16" s="30">
        <f t="shared" si="2"/>
        <v>46</v>
      </c>
      <c r="O16" s="30">
        <f>SUM(O14:O15)</f>
        <v>0</v>
      </c>
      <c r="P16" s="30">
        <f>SUM(P14:P15)</f>
        <v>0</v>
      </c>
      <c r="Q16" s="30">
        <f>SUM(O16:P16)</f>
        <v>0</v>
      </c>
      <c r="R16" s="30">
        <f>SUM(R14:R15)</f>
        <v>4</v>
      </c>
      <c r="S16" s="30">
        <f>SUM(S14:S15)</f>
        <v>2</v>
      </c>
      <c r="T16" s="32">
        <f t="shared" si="10"/>
        <v>6</v>
      </c>
      <c r="U16" s="30">
        <f>SUM(U14:U15)</f>
        <v>101</v>
      </c>
      <c r="V16" s="30">
        <f>SUM(V14:V15)</f>
        <v>94</v>
      </c>
      <c r="W16" s="30">
        <f t="shared" si="3"/>
        <v>195</v>
      </c>
      <c r="X16" s="30">
        <f>SUM(X14:X15)</f>
        <v>13</v>
      </c>
      <c r="Y16" s="30">
        <f>SUM(Y14:Y15)</f>
        <v>17</v>
      </c>
      <c r="Z16" s="30">
        <f>SUM(X16:Y16)</f>
        <v>30</v>
      </c>
      <c r="AA16" s="30">
        <f>SUM(AA14:AA15)</f>
        <v>15</v>
      </c>
      <c r="AB16" s="30">
        <f>SUM(AB14:AB15)</f>
        <v>4</v>
      </c>
      <c r="AC16" s="30">
        <f t="shared" si="5"/>
        <v>19</v>
      </c>
      <c r="AD16" s="30">
        <f>SUM(AD14:AD15)</f>
        <v>236</v>
      </c>
      <c r="AE16" s="30">
        <f>SUM(AE14:AE15)</f>
        <v>179</v>
      </c>
      <c r="AF16" s="30">
        <f t="shared" si="6"/>
        <v>415</v>
      </c>
    </row>
    <row r="17" spans="1:32" ht="14.4" x14ac:dyDescent="0.55000000000000004">
      <c r="A17" s="42" t="s">
        <v>21</v>
      </c>
      <c r="B17" s="8" t="s">
        <v>16</v>
      </c>
      <c r="C17" s="5">
        <f>C8+C11+C14+C5</f>
        <v>7</v>
      </c>
      <c r="D17" s="5">
        <f>D5+D11+D14+D8</f>
        <v>3</v>
      </c>
      <c r="E17" s="4">
        <f>SUM(C17:D17)</f>
        <v>10</v>
      </c>
      <c r="F17" s="5">
        <f>F8+F11+F14+F5</f>
        <v>120</v>
      </c>
      <c r="G17" s="5">
        <f>G5+G11+G14+G8</f>
        <v>106</v>
      </c>
      <c r="H17" s="4">
        <f t="shared" si="0"/>
        <v>226</v>
      </c>
      <c r="I17" s="5">
        <f>I8+I11+I14+I5</f>
        <v>111</v>
      </c>
      <c r="J17" s="5">
        <f>J5+J11+J14+J8</f>
        <v>73</v>
      </c>
      <c r="K17" s="4">
        <f>SUM(I17:J17)</f>
        <v>184</v>
      </c>
      <c r="L17" s="5">
        <f>L8+L11+L14+L5</f>
        <v>65</v>
      </c>
      <c r="M17" s="5">
        <f>M5+M11+M14+M8</f>
        <v>56</v>
      </c>
      <c r="N17" s="4">
        <f t="shared" si="2"/>
        <v>121</v>
      </c>
      <c r="O17" s="5">
        <f>O8+O11+O14+O5</f>
        <v>0</v>
      </c>
      <c r="P17" s="5">
        <f>P5+P11+P14+P8</f>
        <v>1</v>
      </c>
      <c r="Q17" s="4">
        <f>SUM(O17:P17)</f>
        <v>1</v>
      </c>
      <c r="R17" s="5">
        <f>R8+R11+R14+R5</f>
        <v>8</v>
      </c>
      <c r="S17" s="5">
        <f>S5+S11+S14+S8</f>
        <v>4</v>
      </c>
      <c r="T17" s="4">
        <f>SUM(R17:S17)</f>
        <v>12</v>
      </c>
      <c r="U17" s="5">
        <f>U8+U11+U14+U5</f>
        <v>630</v>
      </c>
      <c r="V17" s="5">
        <f>V5+V11+V14+V8</f>
        <v>515</v>
      </c>
      <c r="W17" s="4">
        <f t="shared" si="3"/>
        <v>1145</v>
      </c>
      <c r="X17" s="5">
        <f>X5+X8+X11+X14</f>
        <v>25</v>
      </c>
      <c r="Y17" s="5">
        <f>Y5+Y8+Y11+Y14</f>
        <v>24</v>
      </c>
      <c r="Z17" s="4">
        <f>SUM(X17:Y17)</f>
        <v>49</v>
      </c>
      <c r="AA17" s="5">
        <f>AA5+AA8+AA11+AA14</f>
        <v>6</v>
      </c>
      <c r="AB17" s="5">
        <f>AB5+AB8+AB11+AB14</f>
        <v>6</v>
      </c>
      <c r="AC17" s="4">
        <f t="shared" si="5"/>
        <v>12</v>
      </c>
      <c r="AD17" s="5">
        <f>C17+F17+I17+L17+O17+R17+U17+X17+AA17</f>
        <v>972</v>
      </c>
      <c r="AE17" s="5">
        <f>D17+G17+J17+M17+P17+S17+V17+Y17+AB17</f>
        <v>788</v>
      </c>
      <c r="AF17" s="5">
        <f t="shared" si="6"/>
        <v>1760</v>
      </c>
    </row>
    <row r="18" spans="1:32" ht="14.4" x14ac:dyDescent="0.55000000000000004">
      <c r="A18" s="42"/>
      <c r="B18" s="8" t="s">
        <v>17</v>
      </c>
      <c r="C18" s="5">
        <f>C6+C12+C15+C9</f>
        <v>1</v>
      </c>
      <c r="D18" s="5">
        <f>D6+D15+D9+D12</f>
        <v>1</v>
      </c>
      <c r="E18" s="4">
        <f>SUM(C18:D18)</f>
        <v>2</v>
      </c>
      <c r="F18" s="5">
        <f>F6+F12+F15+F9</f>
        <v>31</v>
      </c>
      <c r="G18" s="5">
        <f>G6+G15+G9+G12</f>
        <v>11</v>
      </c>
      <c r="H18" s="4">
        <f t="shared" si="0"/>
        <v>42</v>
      </c>
      <c r="I18" s="5">
        <f>I6+I12+I15+I9</f>
        <v>20</v>
      </c>
      <c r="J18" s="5">
        <f>J6+J15+J9+J12</f>
        <v>17</v>
      </c>
      <c r="K18" s="4">
        <f>SUM(I18:J18)</f>
        <v>37</v>
      </c>
      <c r="L18" s="5">
        <f>L6+L12+L15+L9</f>
        <v>24</v>
      </c>
      <c r="M18" s="5">
        <f>M6+M15+M9+M12</f>
        <v>6</v>
      </c>
      <c r="N18" s="4">
        <f t="shared" si="2"/>
        <v>30</v>
      </c>
      <c r="O18" s="5">
        <f>O6+O12+O15+O9</f>
        <v>1</v>
      </c>
      <c r="P18" s="5">
        <f>P6+P15+P9+P12</f>
        <v>0</v>
      </c>
      <c r="Q18" s="4">
        <f>SUM(O18:P18)</f>
        <v>1</v>
      </c>
      <c r="R18" s="5">
        <f>R6+R12+R15+R9</f>
        <v>2</v>
      </c>
      <c r="S18" s="5">
        <f>S6+S15+S9+S12</f>
        <v>2</v>
      </c>
      <c r="T18" s="4">
        <f>SUM(R18:S18)</f>
        <v>4</v>
      </c>
      <c r="U18" s="5">
        <f>U6+U12+U15+U9</f>
        <v>319</v>
      </c>
      <c r="V18" s="5">
        <f>V6+V15+V9+V12</f>
        <v>197</v>
      </c>
      <c r="W18" s="4">
        <f t="shared" si="3"/>
        <v>516</v>
      </c>
      <c r="X18" s="5">
        <f>X6+X9+X12+X15</f>
        <v>17</v>
      </c>
      <c r="Y18" s="5">
        <f>Y6+Y9+Y12+Y15</f>
        <v>22</v>
      </c>
      <c r="Z18" s="4">
        <f>SUM(X18:Y18)</f>
        <v>39</v>
      </c>
      <c r="AA18" s="5">
        <f>AA6+AA9+AA12+AA15</f>
        <v>32</v>
      </c>
      <c r="AB18" s="5">
        <f>AB6+AB9+AB12+AB15</f>
        <v>15</v>
      </c>
      <c r="AC18" s="4">
        <f t="shared" si="5"/>
        <v>47</v>
      </c>
      <c r="AD18" s="5">
        <f>AD6+AD12+AD15+AD9</f>
        <v>447</v>
      </c>
      <c r="AE18" s="5">
        <f>AE6+AE15+AE9+AE12</f>
        <v>271</v>
      </c>
      <c r="AF18" s="4">
        <f t="shared" si="6"/>
        <v>718</v>
      </c>
    </row>
    <row r="19" spans="1:32" ht="14.4" x14ac:dyDescent="0.55000000000000004">
      <c r="A19" s="42"/>
      <c r="B19" s="6" t="s">
        <v>14</v>
      </c>
      <c r="C19" s="9">
        <f>C17+C18</f>
        <v>8</v>
      </c>
      <c r="D19" s="9">
        <f>D17+D18</f>
        <v>4</v>
      </c>
      <c r="E19" s="9">
        <f>SUM(E17:E18)</f>
        <v>12</v>
      </c>
      <c r="F19" s="9">
        <f>F17+F18</f>
        <v>151</v>
      </c>
      <c r="G19" s="9">
        <f>G17+G18</f>
        <v>117</v>
      </c>
      <c r="H19" s="9">
        <f t="shared" si="0"/>
        <v>268</v>
      </c>
      <c r="I19" s="9">
        <f>I17+I18</f>
        <v>131</v>
      </c>
      <c r="J19" s="9">
        <f>J17+J18</f>
        <v>90</v>
      </c>
      <c r="K19" s="9">
        <f>SUM(I19:J19)</f>
        <v>221</v>
      </c>
      <c r="L19" s="9">
        <f>L17+L18</f>
        <v>89</v>
      </c>
      <c r="M19" s="9">
        <f>M17+M18</f>
        <v>62</v>
      </c>
      <c r="N19" s="9">
        <f t="shared" si="2"/>
        <v>151</v>
      </c>
      <c r="O19" s="9">
        <f>SUM(O17:O18)</f>
        <v>1</v>
      </c>
      <c r="P19" s="9">
        <f>SUM(P17:P18)</f>
        <v>1</v>
      </c>
      <c r="Q19" s="10">
        <f t="shared" si="9"/>
        <v>2</v>
      </c>
      <c r="R19" s="9">
        <f>SUM(R17:R18)</f>
        <v>10</v>
      </c>
      <c r="S19" s="9">
        <f>SUM(S17:S18)</f>
        <v>6</v>
      </c>
      <c r="T19" s="10">
        <f t="shared" si="10"/>
        <v>16</v>
      </c>
      <c r="U19" s="9">
        <f>U17+U18</f>
        <v>949</v>
      </c>
      <c r="V19" s="9">
        <f>V17+V18</f>
        <v>712</v>
      </c>
      <c r="W19" s="9">
        <f t="shared" si="3"/>
        <v>1661</v>
      </c>
      <c r="X19" s="9">
        <f t="shared" ref="X19:AC19" si="11">SUM(X17:X18)</f>
        <v>42</v>
      </c>
      <c r="Y19" s="9">
        <f t="shared" si="11"/>
        <v>46</v>
      </c>
      <c r="Z19" s="9">
        <f t="shared" si="11"/>
        <v>88</v>
      </c>
      <c r="AA19" s="9">
        <f t="shared" si="11"/>
        <v>38</v>
      </c>
      <c r="AB19" s="9">
        <f t="shared" si="11"/>
        <v>21</v>
      </c>
      <c r="AC19" s="9">
        <f t="shared" si="11"/>
        <v>59</v>
      </c>
      <c r="AD19" s="9">
        <f>AD17+AD18</f>
        <v>1419</v>
      </c>
      <c r="AE19" s="9">
        <f>AE17+AE18</f>
        <v>1059</v>
      </c>
      <c r="AF19" s="9">
        <f t="shared" si="6"/>
        <v>2478</v>
      </c>
    </row>
    <row r="20" spans="1:32" ht="14.4" x14ac:dyDescent="0.55000000000000004">
      <c r="A20" s="26" t="s">
        <v>23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1"/>
    </row>
  </sheetData>
  <mergeCells count="15">
    <mergeCell ref="A11:A13"/>
    <mergeCell ref="A14:A16"/>
    <mergeCell ref="A17:A19"/>
    <mergeCell ref="AA3:AC3"/>
    <mergeCell ref="AD3:AF3"/>
    <mergeCell ref="L3:N3"/>
    <mergeCell ref="O3:Q3"/>
    <mergeCell ref="R3:T3"/>
    <mergeCell ref="U3:W3"/>
    <mergeCell ref="X3:Z3"/>
    <mergeCell ref="A5:A7"/>
    <mergeCell ref="A8:A10"/>
    <mergeCell ref="C3:E3"/>
    <mergeCell ref="F3:H3"/>
    <mergeCell ref="I3:K3"/>
  </mergeCells>
  <pageMargins left="0.7" right="0.7" top="0.75" bottom="0.75" header="0.3" footer="0.3"/>
  <pageSetup scale="55" orientation="landscape" r:id="rId1"/>
  <headerFooter>
    <oddHeader xml:space="preserve">&amp;L&amp;"-,Bold"&amp;11Faculty and Staff&amp;C&amp;"-,Bold"&amp;11Table 43&amp;R&amp;"-,Bold"&amp;11Faculty and Staff Diversity </oddHeader>
    <oddFooter>&amp;L&amp;"-,Bold"&amp;11Office of Institutional Research, UMass Boston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0"/>
  <sheetViews>
    <sheetView zoomScaleNormal="100" workbookViewId="0">
      <selection activeCell="B25" sqref="B25"/>
    </sheetView>
  </sheetViews>
  <sheetFormatPr defaultColWidth="11.44140625" defaultRowHeight="14.4" x14ac:dyDescent="0.55000000000000004"/>
  <cols>
    <col min="1" max="1" width="16.71875" style="1" customWidth="1"/>
    <col min="2" max="2" width="11.83203125" style="1" customWidth="1"/>
    <col min="3" max="11" width="5.44140625" style="1" customWidth="1"/>
    <col min="12" max="12" width="6.44140625" style="1" customWidth="1"/>
    <col min="13" max="20" width="5.44140625" style="1" customWidth="1"/>
    <col min="21" max="21" width="6.1640625" style="1" customWidth="1"/>
    <col min="22" max="22" width="5.44140625" style="1" customWidth="1"/>
    <col min="23" max="23" width="6.1640625" style="1" customWidth="1"/>
    <col min="24" max="29" width="5.44140625" style="1" customWidth="1"/>
    <col min="30" max="30" width="7.83203125" style="1" customWidth="1"/>
    <col min="31" max="31" width="6.44140625" style="1" customWidth="1"/>
    <col min="32" max="32" width="6.27734375" style="11" customWidth="1"/>
    <col min="33" max="33" width="5.27734375" style="1" customWidth="1"/>
    <col min="34" max="34" width="4.44140625" style="1" customWidth="1"/>
    <col min="35" max="35" width="7.44140625" style="1" customWidth="1"/>
    <col min="36" max="36" width="5.44140625" style="1" customWidth="1"/>
    <col min="37" max="37" width="6" style="1" customWidth="1"/>
    <col min="38" max="38" width="7" style="1" customWidth="1"/>
    <col min="39" max="39" width="7.27734375" style="1" bestFit="1" customWidth="1"/>
    <col min="40" max="40" width="11" style="1" customWidth="1"/>
    <col min="41" max="41" width="8.44140625" style="1" customWidth="1"/>
    <col min="42" max="16384" width="11.44140625" style="1"/>
  </cols>
  <sheetData>
    <row r="1" spans="1:32" ht="18.3" x14ac:dyDescent="0.7">
      <c r="A1" s="3" t="s">
        <v>27</v>
      </c>
      <c r="M1" s="16"/>
    </row>
    <row r="3" spans="1:32" s="2" customFormat="1" ht="48" customHeight="1" x14ac:dyDescent="0.55000000000000004">
      <c r="A3" s="7"/>
      <c r="B3" s="7"/>
      <c r="C3" s="35" t="s">
        <v>1</v>
      </c>
      <c r="D3" s="36"/>
      <c r="E3" s="36"/>
      <c r="F3" s="35" t="s">
        <v>2</v>
      </c>
      <c r="G3" s="36"/>
      <c r="H3" s="36"/>
      <c r="I3" s="35" t="s">
        <v>3</v>
      </c>
      <c r="J3" s="36"/>
      <c r="K3" s="36"/>
      <c r="L3" s="35" t="s">
        <v>4</v>
      </c>
      <c r="M3" s="36"/>
      <c r="N3" s="36"/>
      <c r="O3" s="35" t="s">
        <v>5</v>
      </c>
      <c r="P3" s="35"/>
      <c r="Q3" s="35"/>
      <c r="R3" s="35" t="s">
        <v>6</v>
      </c>
      <c r="S3" s="36"/>
      <c r="T3" s="36"/>
      <c r="U3" s="35" t="s">
        <v>7</v>
      </c>
      <c r="V3" s="36"/>
      <c r="W3" s="36"/>
      <c r="X3" s="35" t="s">
        <v>8</v>
      </c>
      <c r="Y3" s="36"/>
      <c r="Z3" s="36"/>
      <c r="AA3" s="35" t="s">
        <v>9</v>
      </c>
      <c r="AB3" s="36"/>
      <c r="AC3" s="36"/>
      <c r="AD3" s="37" t="s">
        <v>10</v>
      </c>
      <c r="AE3" s="37"/>
      <c r="AF3" s="37"/>
    </row>
    <row r="4" spans="1:32" s="2" customFormat="1" ht="29.1" thickBot="1" x14ac:dyDescent="0.6">
      <c r="A4" s="28"/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12</v>
      </c>
      <c r="G4" s="15" t="s">
        <v>13</v>
      </c>
      <c r="H4" s="15" t="s">
        <v>14</v>
      </c>
      <c r="I4" s="15" t="s">
        <v>12</v>
      </c>
      <c r="J4" s="15" t="s">
        <v>13</v>
      </c>
      <c r="K4" s="15" t="s">
        <v>14</v>
      </c>
      <c r="L4" s="15" t="s">
        <v>12</v>
      </c>
      <c r="M4" s="15" t="s">
        <v>13</v>
      </c>
      <c r="N4" s="15" t="s">
        <v>14</v>
      </c>
      <c r="O4" s="15" t="s">
        <v>12</v>
      </c>
      <c r="P4" s="15" t="s">
        <v>13</v>
      </c>
      <c r="Q4" s="15" t="s">
        <v>14</v>
      </c>
      <c r="R4" s="15" t="s">
        <v>12</v>
      </c>
      <c r="S4" s="15" t="s">
        <v>13</v>
      </c>
      <c r="T4" s="15" t="s">
        <v>14</v>
      </c>
      <c r="U4" s="15" t="s">
        <v>12</v>
      </c>
      <c r="V4" s="15" t="s">
        <v>13</v>
      </c>
      <c r="W4" s="15" t="s">
        <v>14</v>
      </c>
      <c r="X4" s="15" t="s">
        <v>12</v>
      </c>
      <c r="Y4" s="15" t="s">
        <v>13</v>
      </c>
      <c r="Z4" s="15" t="s">
        <v>14</v>
      </c>
      <c r="AA4" s="15" t="s">
        <v>12</v>
      </c>
      <c r="AB4" s="15" t="s">
        <v>13</v>
      </c>
      <c r="AC4" s="15" t="s">
        <v>14</v>
      </c>
      <c r="AD4" s="15" t="s">
        <v>12</v>
      </c>
      <c r="AE4" s="15" t="s">
        <v>13</v>
      </c>
      <c r="AF4" s="15" t="s">
        <v>14</v>
      </c>
    </row>
    <row r="5" spans="1:32" x14ac:dyDescent="0.55000000000000004">
      <c r="A5" s="38" t="s">
        <v>15</v>
      </c>
      <c r="B5" s="8" t="s">
        <v>16</v>
      </c>
      <c r="C5" s="4">
        <v>0</v>
      </c>
      <c r="D5" s="4">
        <v>0</v>
      </c>
      <c r="E5" s="4">
        <f>SUM(C5:D5)</f>
        <v>0</v>
      </c>
      <c r="F5" s="5">
        <v>53</v>
      </c>
      <c r="G5" s="5">
        <v>60</v>
      </c>
      <c r="H5" s="5">
        <f t="shared" ref="H5:H19" si="0">SUM(F5:G5)</f>
        <v>113</v>
      </c>
      <c r="I5" s="5">
        <v>23</v>
      </c>
      <c r="J5" s="5">
        <v>19</v>
      </c>
      <c r="K5" s="5">
        <f t="shared" ref="K5:K13" si="1">SUM(I5:J5)</f>
        <v>42</v>
      </c>
      <c r="L5" s="5">
        <v>24</v>
      </c>
      <c r="M5" s="5">
        <v>17</v>
      </c>
      <c r="N5" s="5">
        <f t="shared" ref="N5:N19" si="2">SUM(L5:M5)</f>
        <v>41</v>
      </c>
      <c r="O5" s="5">
        <v>0</v>
      </c>
      <c r="P5" s="4">
        <v>0</v>
      </c>
      <c r="Q5" s="5">
        <f>SUM(O5:P5)</f>
        <v>0</v>
      </c>
      <c r="R5" s="4">
        <v>0</v>
      </c>
      <c r="S5" s="4">
        <v>2</v>
      </c>
      <c r="T5" s="5">
        <f>SUM(R5:S5)</f>
        <v>2</v>
      </c>
      <c r="U5" s="5">
        <v>257</v>
      </c>
      <c r="V5" s="5">
        <v>233</v>
      </c>
      <c r="W5" s="5">
        <f t="shared" ref="W5:W19" si="3">SUM(U5:V5)</f>
        <v>490</v>
      </c>
      <c r="X5" s="5">
        <v>14</v>
      </c>
      <c r="Y5" s="5">
        <v>16</v>
      </c>
      <c r="Z5" s="5">
        <f t="shared" ref="Z5:Z12" si="4">SUM(X5:Y5)</f>
        <v>30</v>
      </c>
      <c r="AA5" s="5">
        <v>0</v>
      </c>
      <c r="AB5" s="5">
        <v>0</v>
      </c>
      <c r="AC5" s="5">
        <f t="shared" ref="AC5:AC18" si="5">SUM(AA5:AB5)</f>
        <v>0</v>
      </c>
      <c r="AD5" s="5">
        <f>C5+F5+I5+L5+O5+R5+U5+X5+AA5</f>
        <v>371</v>
      </c>
      <c r="AE5" s="5">
        <f>D5+G5+J5+M5+P5+S5+V5+Y5+AB5</f>
        <v>347</v>
      </c>
      <c r="AF5" s="5">
        <f t="shared" ref="AF5:AF19" si="6">SUM(AD5:AE5)</f>
        <v>718</v>
      </c>
    </row>
    <row r="6" spans="1:32" x14ac:dyDescent="0.55000000000000004">
      <c r="A6" s="39"/>
      <c r="B6" s="8" t="s">
        <v>17</v>
      </c>
      <c r="C6" s="5">
        <v>0</v>
      </c>
      <c r="D6" s="5">
        <v>1</v>
      </c>
      <c r="E6" s="4">
        <f>SUM(C6:D6)</f>
        <v>1</v>
      </c>
      <c r="F6" s="5">
        <v>17</v>
      </c>
      <c r="G6" s="5">
        <v>9</v>
      </c>
      <c r="H6" s="5">
        <f t="shared" si="0"/>
        <v>26</v>
      </c>
      <c r="I6" s="5">
        <v>12</v>
      </c>
      <c r="J6" s="5">
        <v>10</v>
      </c>
      <c r="K6" s="5">
        <f t="shared" si="1"/>
        <v>22</v>
      </c>
      <c r="L6" s="5">
        <v>7</v>
      </c>
      <c r="M6" s="5">
        <v>2</v>
      </c>
      <c r="N6" s="5">
        <f t="shared" si="2"/>
        <v>9</v>
      </c>
      <c r="O6" s="5">
        <v>0</v>
      </c>
      <c r="P6" s="4">
        <v>0</v>
      </c>
      <c r="Q6" s="5">
        <f>SUM(O6:P6)</f>
        <v>0</v>
      </c>
      <c r="R6" s="4">
        <v>0</v>
      </c>
      <c r="S6" s="4">
        <v>0</v>
      </c>
      <c r="T6" s="5">
        <f>SUM(R6:S6)</f>
        <v>0</v>
      </c>
      <c r="U6" s="5">
        <v>214</v>
      </c>
      <c r="V6" s="5">
        <v>133</v>
      </c>
      <c r="W6" s="5">
        <f t="shared" si="3"/>
        <v>347</v>
      </c>
      <c r="X6" s="5">
        <v>6</v>
      </c>
      <c r="Y6" s="5">
        <v>8</v>
      </c>
      <c r="Z6" s="5">
        <f t="shared" si="4"/>
        <v>14</v>
      </c>
      <c r="AA6" s="5">
        <v>14</v>
      </c>
      <c r="AB6" s="5">
        <v>12</v>
      </c>
      <c r="AC6" s="5">
        <f t="shared" si="5"/>
        <v>26</v>
      </c>
      <c r="AD6" s="5">
        <f>C6+F6+I6+L6+O6+R6+U6+X6+AA6</f>
        <v>270</v>
      </c>
      <c r="AE6" s="5">
        <f>D6+G6+J6+M6+P6+S6+V6+Y6+AB6</f>
        <v>175</v>
      </c>
      <c r="AF6" s="5">
        <f t="shared" si="6"/>
        <v>445</v>
      </c>
    </row>
    <row r="7" spans="1:32" s="2" customFormat="1" x14ac:dyDescent="0.55000000000000004">
      <c r="A7" s="39"/>
      <c r="B7" s="29" t="s">
        <v>14</v>
      </c>
      <c r="C7" s="30">
        <f>SUM(C5:C6)</f>
        <v>0</v>
      </c>
      <c r="D7" s="30">
        <f t="shared" ref="D7:AE7" si="7">SUM(D5:D6)</f>
        <v>1</v>
      </c>
      <c r="E7" s="30">
        <f t="shared" si="7"/>
        <v>1</v>
      </c>
      <c r="F7" s="30">
        <f t="shared" si="7"/>
        <v>70</v>
      </c>
      <c r="G7" s="30">
        <f t="shared" si="7"/>
        <v>69</v>
      </c>
      <c r="H7" s="30">
        <f t="shared" si="0"/>
        <v>139</v>
      </c>
      <c r="I7" s="30">
        <f t="shared" si="7"/>
        <v>35</v>
      </c>
      <c r="J7" s="30">
        <f t="shared" si="7"/>
        <v>29</v>
      </c>
      <c r="K7" s="30">
        <f t="shared" si="1"/>
        <v>64</v>
      </c>
      <c r="L7" s="30">
        <f t="shared" si="7"/>
        <v>31</v>
      </c>
      <c r="M7" s="30">
        <f t="shared" si="7"/>
        <v>19</v>
      </c>
      <c r="N7" s="30">
        <f t="shared" si="2"/>
        <v>50</v>
      </c>
      <c r="O7" s="30">
        <f t="shared" si="7"/>
        <v>0</v>
      </c>
      <c r="P7" s="30">
        <f t="shared" si="7"/>
        <v>0</v>
      </c>
      <c r="Q7" s="30">
        <f t="shared" si="7"/>
        <v>0</v>
      </c>
      <c r="R7" s="30">
        <f t="shared" si="7"/>
        <v>0</v>
      </c>
      <c r="S7" s="30">
        <f t="shared" si="7"/>
        <v>2</v>
      </c>
      <c r="T7" s="30">
        <f t="shared" si="7"/>
        <v>2</v>
      </c>
      <c r="U7" s="30">
        <f t="shared" si="7"/>
        <v>471</v>
      </c>
      <c r="V7" s="30">
        <f t="shared" si="7"/>
        <v>366</v>
      </c>
      <c r="W7" s="30">
        <f t="shared" si="3"/>
        <v>837</v>
      </c>
      <c r="X7" s="30">
        <f t="shared" si="7"/>
        <v>20</v>
      </c>
      <c r="Y7" s="30">
        <f t="shared" si="7"/>
        <v>24</v>
      </c>
      <c r="Z7" s="31">
        <f t="shared" si="4"/>
        <v>44</v>
      </c>
      <c r="AA7" s="30">
        <f t="shared" si="7"/>
        <v>14</v>
      </c>
      <c r="AB7" s="30">
        <f t="shared" si="7"/>
        <v>12</v>
      </c>
      <c r="AC7" s="30">
        <f t="shared" si="5"/>
        <v>26</v>
      </c>
      <c r="AD7" s="30">
        <f t="shared" si="7"/>
        <v>641</v>
      </c>
      <c r="AE7" s="30">
        <f t="shared" si="7"/>
        <v>522</v>
      </c>
      <c r="AF7" s="30">
        <f t="shared" si="6"/>
        <v>1163</v>
      </c>
    </row>
    <row r="8" spans="1:32" x14ac:dyDescent="0.55000000000000004">
      <c r="A8" s="38" t="s">
        <v>18</v>
      </c>
      <c r="B8" s="8" t="s">
        <v>16</v>
      </c>
      <c r="C8" s="4">
        <v>0</v>
      </c>
      <c r="D8" s="4">
        <v>0</v>
      </c>
      <c r="E8" s="4">
        <f>SUM(C8:D8)</f>
        <v>0</v>
      </c>
      <c r="F8" s="5">
        <v>2</v>
      </c>
      <c r="G8" s="5">
        <v>5</v>
      </c>
      <c r="H8" s="5">
        <f t="shared" si="0"/>
        <v>7</v>
      </c>
      <c r="I8" s="5">
        <v>3</v>
      </c>
      <c r="J8" s="5">
        <v>4</v>
      </c>
      <c r="K8" s="5">
        <f t="shared" si="1"/>
        <v>7</v>
      </c>
      <c r="L8" s="5">
        <v>3</v>
      </c>
      <c r="M8" s="5">
        <v>3</v>
      </c>
      <c r="N8" s="5">
        <f t="shared" si="2"/>
        <v>6</v>
      </c>
      <c r="O8" s="5">
        <v>0</v>
      </c>
      <c r="P8" s="4">
        <v>0</v>
      </c>
      <c r="Q8" s="5">
        <f>SUM(O8:P8)</f>
        <v>0</v>
      </c>
      <c r="R8" s="4">
        <v>1</v>
      </c>
      <c r="S8" s="4">
        <v>0</v>
      </c>
      <c r="T8" s="5">
        <f>SUM(R8:S8)</f>
        <v>1</v>
      </c>
      <c r="U8" s="5">
        <v>34</v>
      </c>
      <c r="V8" s="5">
        <v>26</v>
      </c>
      <c r="W8" s="5">
        <f t="shared" si="3"/>
        <v>60</v>
      </c>
      <c r="X8" s="5">
        <v>0</v>
      </c>
      <c r="Y8" s="4">
        <v>0</v>
      </c>
      <c r="Z8" s="5">
        <f t="shared" si="4"/>
        <v>0</v>
      </c>
      <c r="AA8" s="5">
        <v>0</v>
      </c>
      <c r="AB8" s="5">
        <v>0</v>
      </c>
      <c r="AC8" s="5">
        <f t="shared" si="5"/>
        <v>0</v>
      </c>
      <c r="AD8" s="5">
        <f>C8+F8+I8+L8+O8+R8+U8+X8+AA8</f>
        <v>43</v>
      </c>
      <c r="AE8" s="5">
        <f>D8+G8+J8+M8+P8+S8+V8+Y8+AB8</f>
        <v>38</v>
      </c>
      <c r="AF8" s="5">
        <f t="shared" si="6"/>
        <v>81</v>
      </c>
    </row>
    <row r="9" spans="1:32" x14ac:dyDescent="0.55000000000000004">
      <c r="A9" s="38"/>
      <c r="B9" s="8" t="s">
        <v>17</v>
      </c>
      <c r="C9" s="5">
        <v>0</v>
      </c>
      <c r="D9" s="4">
        <v>0</v>
      </c>
      <c r="E9" s="4">
        <f>SUM(C9:D9)</f>
        <v>0</v>
      </c>
      <c r="F9" s="5">
        <v>0</v>
      </c>
      <c r="G9" s="5">
        <v>0</v>
      </c>
      <c r="H9" s="5">
        <f t="shared" si="0"/>
        <v>0</v>
      </c>
      <c r="I9" s="5">
        <v>0</v>
      </c>
      <c r="J9" s="5">
        <v>0</v>
      </c>
      <c r="K9" s="5">
        <f t="shared" si="1"/>
        <v>0</v>
      </c>
      <c r="L9" s="5">
        <v>0</v>
      </c>
      <c r="M9" s="5">
        <v>0</v>
      </c>
      <c r="N9" s="5">
        <f t="shared" si="2"/>
        <v>0</v>
      </c>
      <c r="O9" s="5">
        <v>0</v>
      </c>
      <c r="P9" s="4">
        <v>0</v>
      </c>
      <c r="Q9" s="5">
        <f>SUM(O9:P9)</f>
        <v>0</v>
      </c>
      <c r="R9" s="4">
        <v>0</v>
      </c>
      <c r="S9" s="4">
        <v>0</v>
      </c>
      <c r="T9" s="5">
        <f>SUM(R9:S9)</f>
        <v>0</v>
      </c>
      <c r="U9" s="5">
        <v>1</v>
      </c>
      <c r="V9" s="5">
        <v>0</v>
      </c>
      <c r="W9" s="5">
        <f t="shared" si="3"/>
        <v>1</v>
      </c>
      <c r="X9" s="5">
        <v>0</v>
      </c>
      <c r="Y9" s="5">
        <v>0</v>
      </c>
      <c r="Z9" s="5">
        <f t="shared" si="4"/>
        <v>0</v>
      </c>
      <c r="AA9" s="5">
        <v>0</v>
      </c>
      <c r="AB9" s="5">
        <v>0</v>
      </c>
      <c r="AC9" s="5">
        <f t="shared" si="5"/>
        <v>0</v>
      </c>
      <c r="AD9" s="5">
        <f>C9+F9+I9+L9+O9+R9+U9+X9+AA9</f>
        <v>1</v>
      </c>
      <c r="AE9" s="5">
        <f>D9+G9+J9+M9+P9+S9+V9+Y9+AB9</f>
        <v>0</v>
      </c>
      <c r="AF9" s="5">
        <f t="shared" si="6"/>
        <v>1</v>
      </c>
    </row>
    <row r="10" spans="1:32" s="2" customFormat="1" x14ac:dyDescent="0.55000000000000004">
      <c r="A10" s="39"/>
      <c r="B10" s="29" t="s">
        <v>14</v>
      </c>
      <c r="C10" s="30">
        <f>SUM(C8:C9)</f>
        <v>0</v>
      </c>
      <c r="D10" s="30">
        <f>SUM(D8:D9)</f>
        <v>0</v>
      </c>
      <c r="E10" s="30">
        <f>SUM(E8:E9)</f>
        <v>0</v>
      </c>
      <c r="F10" s="30">
        <f>SUM(F8:F9)</f>
        <v>2</v>
      </c>
      <c r="G10" s="30">
        <f>SUM(G8:G9)</f>
        <v>5</v>
      </c>
      <c r="H10" s="30">
        <f t="shared" si="0"/>
        <v>7</v>
      </c>
      <c r="I10" s="30">
        <f>SUM(I8:I9)</f>
        <v>3</v>
      </c>
      <c r="J10" s="30">
        <f>SUM(J8:J9)</f>
        <v>4</v>
      </c>
      <c r="K10" s="30">
        <f t="shared" si="1"/>
        <v>7</v>
      </c>
      <c r="L10" s="30">
        <f>SUM(L8:L9)</f>
        <v>3</v>
      </c>
      <c r="M10" s="30">
        <f>SUM(M8:M9)</f>
        <v>3</v>
      </c>
      <c r="N10" s="30">
        <f t="shared" si="2"/>
        <v>6</v>
      </c>
      <c r="O10" s="30">
        <f>SUM(O8:O9)</f>
        <v>0</v>
      </c>
      <c r="P10" s="30">
        <f>SUM(P8:P9)</f>
        <v>0</v>
      </c>
      <c r="Q10" s="30">
        <f t="shared" ref="Q10:V10" si="8">SUM(Q8:Q9)</f>
        <v>0</v>
      </c>
      <c r="R10" s="30">
        <f t="shared" si="8"/>
        <v>1</v>
      </c>
      <c r="S10" s="30">
        <f t="shared" si="8"/>
        <v>0</v>
      </c>
      <c r="T10" s="30">
        <f t="shared" si="8"/>
        <v>1</v>
      </c>
      <c r="U10" s="30">
        <f t="shared" si="8"/>
        <v>35</v>
      </c>
      <c r="V10" s="30">
        <f t="shared" si="8"/>
        <v>26</v>
      </c>
      <c r="W10" s="30">
        <f t="shared" si="3"/>
        <v>61</v>
      </c>
      <c r="X10" s="30">
        <f>SUM(X8:X9)</f>
        <v>0</v>
      </c>
      <c r="Y10" s="30">
        <f>SUM(Y8:Y9)</f>
        <v>0</v>
      </c>
      <c r="Z10" s="31">
        <f t="shared" si="4"/>
        <v>0</v>
      </c>
      <c r="AA10" s="30">
        <f>SUM(AA8:AA9)</f>
        <v>0</v>
      </c>
      <c r="AB10" s="30">
        <f>SUM(AB8:AB9)</f>
        <v>0</v>
      </c>
      <c r="AC10" s="31">
        <f t="shared" si="5"/>
        <v>0</v>
      </c>
      <c r="AD10" s="30">
        <f>SUM(AD8:AD9)</f>
        <v>44</v>
      </c>
      <c r="AE10" s="30">
        <f>SUM(AE8:AE9)</f>
        <v>38</v>
      </c>
      <c r="AF10" s="30">
        <f t="shared" si="6"/>
        <v>82</v>
      </c>
    </row>
    <row r="11" spans="1:32" x14ac:dyDescent="0.55000000000000004">
      <c r="A11" s="38" t="s">
        <v>19</v>
      </c>
      <c r="B11" s="8" t="s">
        <v>16</v>
      </c>
      <c r="C11" s="4">
        <v>1</v>
      </c>
      <c r="D11" s="5">
        <v>2</v>
      </c>
      <c r="E11" s="4">
        <f>SUM(C11:D11)</f>
        <v>3</v>
      </c>
      <c r="F11" s="5">
        <v>43</v>
      </c>
      <c r="G11" s="5">
        <v>32</v>
      </c>
      <c r="H11" s="5">
        <f t="shared" si="0"/>
        <v>75</v>
      </c>
      <c r="I11" s="5">
        <v>51</v>
      </c>
      <c r="J11" s="5">
        <v>19</v>
      </c>
      <c r="K11" s="5">
        <f t="shared" si="1"/>
        <v>70</v>
      </c>
      <c r="L11" s="5">
        <v>25</v>
      </c>
      <c r="M11" s="5">
        <v>12</v>
      </c>
      <c r="N11" s="5">
        <f t="shared" si="2"/>
        <v>37</v>
      </c>
      <c r="O11" s="5">
        <v>0</v>
      </c>
      <c r="P11" s="5">
        <v>1</v>
      </c>
      <c r="Q11" s="4">
        <f t="shared" ref="Q11:Q19" si="9">SUM(O11:P11)</f>
        <v>1</v>
      </c>
      <c r="R11" s="4">
        <v>2</v>
      </c>
      <c r="S11" s="5">
        <v>1</v>
      </c>
      <c r="T11" s="5">
        <f>SUM(R11:S11)</f>
        <v>3</v>
      </c>
      <c r="U11" s="5">
        <v>285</v>
      </c>
      <c r="V11" s="5">
        <v>190</v>
      </c>
      <c r="W11" s="5">
        <f t="shared" si="3"/>
        <v>475</v>
      </c>
      <c r="X11" s="5">
        <v>11</v>
      </c>
      <c r="Y11" s="5">
        <v>11</v>
      </c>
      <c r="Z11" s="5">
        <f t="shared" si="4"/>
        <v>22</v>
      </c>
      <c r="AA11" s="5">
        <v>1</v>
      </c>
      <c r="AB11" s="5">
        <v>1</v>
      </c>
      <c r="AC11" s="5">
        <f t="shared" si="5"/>
        <v>2</v>
      </c>
      <c r="AD11" s="5">
        <f>C11+F11+I11+L11+O11+R11+U11+X11+AA11</f>
        <v>419</v>
      </c>
      <c r="AE11" s="5">
        <f>D11+G11+J11+M11+P11+S11+V11+Y11+AB11</f>
        <v>269</v>
      </c>
      <c r="AF11" s="5">
        <f t="shared" si="6"/>
        <v>688</v>
      </c>
    </row>
    <row r="12" spans="1:32" x14ac:dyDescent="0.55000000000000004">
      <c r="A12" s="39"/>
      <c r="B12" s="8" t="s">
        <v>17</v>
      </c>
      <c r="C12" s="5">
        <v>1</v>
      </c>
      <c r="D12" s="4">
        <v>0</v>
      </c>
      <c r="E12" s="4">
        <f>SUM(C12:D12)</f>
        <v>1</v>
      </c>
      <c r="F12" s="5">
        <v>1</v>
      </c>
      <c r="G12" s="5">
        <v>4</v>
      </c>
      <c r="H12" s="5">
        <f t="shared" si="0"/>
        <v>5</v>
      </c>
      <c r="I12" s="5">
        <v>2</v>
      </c>
      <c r="J12" s="5">
        <v>1</v>
      </c>
      <c r="K12" s="5">
        <f t="shared" si="1"/>
        <v>3</v>
      </c>
      <c r="L12" s="5">
        <v>4</v>
      </c>
      <c r="M12" s="5">
        <v>6</v>
      </c>
      <c r="N12" s="5">
        <f t="shared" si="2"/>
        <v>10</v>
      </c>
      <c r="O12" s="5">
        <v>0</v>
      </c>
      <c r="P12" s="4">
        <v>0</v>
      </c>
      <c r="Q12" s="4">
        <v>0</v>
      </c>
      <c r="R12" s="4">
        <v>0</v>
      </c>
      <c r="S12" s="4">
        <v>0</v>
      </c>
      <c r="T12" s="5">
        <f>SUM(R12:S12)</f>
        <v>0</v>
      </c>
      <c r="U12" s="5">
        <v>85</v>
      </c>
      <c r="V12" s="5">
        <v>53</v>
      </c>
      <c r="W12" s="5">
        <f t="shared" si="3"/>
        <v>138</v>
      </c>
      <c r="X12" s="4">
        <v>2</v>
      </c>
      <c r="Y12" s="5">
        <v>3</v>
      </c>
      <c r="Z12" s="5">
        <f t="shared" si="4"/>
        <v>5</v>
      </c>
      <c r="AA12" s="5">
        <v>9</v>
      </c>
      <c r="AB12" s="5">
        <v>3</v>
      </c>
      <c r="AC12" s="5">
        <f t="shared" si="5"/>
        <v>12</v>
      </c>
      <c r="AD12" s="5">
        <f>C12+F12+I12+L12+O12+R12+U12+X12+AA12</f>
        <v>104</v>
      </c>
      <c r="AE12" s="5">
        <f>D12+G12+J12+M12+P12+S12+V12+Y12+AB12</f>
        <v>70</v>
      </c>
      <c r="AF12" s="5">
        <f t="shared" si="6"/>
        <v>174</v>
      </c>
    </row>
    <row r="13" spans="1:32" s="2" customFormat="1" x14ac:dyDescent="0.55000000000000004">
      <c r="A13" s="39"/>
      <c r="B13" s="29" t="s">
        <v>14</v>
      </c>
      <c r="C13" s="30">
        <f>SUM(C11:C12)</f>
        <v>2</v>
      </c>
      <c r="D13" s="30">
        <f>SUM(D11:D12)</f>
        <v>2</v>
      </c>
      <c r="E13" s="30">
        <f>SUM(E11:E12)</f>
        <v>4</v>
      </c>
      <c r="F13" s="30">
        <f>SUM(F11:F12)</f>
        <v>44</v>
      </c>
      <c r="G13" s="30">
        <f>SUM(G11:G12)</f>
        <v>36</v>
      </c>
      <c r="H13" s="30">
        <f t="shared" si="0"/>
        <v>80</v>
      </c>
      <c r="I13" s="30">
        <f>SUM(I11:I12)</f>
        <v>53</v>
      </c>
      <c r="J13" s="30">
        <f>SUM(J11:J12)</f>
        <v>20</v>
      </c>
      <c r="K13" s="30">
        <f t="shared" si="1"/>
        <v>73</v>
      </c>
      <c r="L13" s="30">
        <f>SUM(L11:L12)</f>
        <v>29</v>
      </c>
      <c r="M13" s="30">
        <f>SUM(M11:M12)</f>
        <v>18</v>
      </c>
      <c r="N13" s="30">
        <f t="shared" si="2"/>
        <v>47</v>
      </c>
      <c r="O13" s="30">
        <f>SUM(O11:O12)</f>
        <v>0</v>
      </c>
      <c r="P13" s="30">
        <f>SUM(P11:P12)</f>
        <v>1</v>
      </c>
      <c r="Q13" s="32">
        <f t="shared" si="9"/>
        <v>1</v>
      </c>
      <c r="R13" s="30">
        <f>SUM(R11:R12)</f>
        <v>2</v>
      </c>
      <c r="S13" s="30">
        <f>SUM(S11:S12)</f>
        <v>1</v>
      </c>
      <c r="T13" s="32">
        <f t="shared" ref="T13:T19" si="10">SUM(R13:S13)</f>
        <v>3</v>
      </c>
      <c r="U13" s="30">
        <f>SUM(U11:U12)</f>
        <v>370</v>
      </c>
      <c r="V13" s="30">
        <f>SUM(V11:V12)</f>
        <v>243</v>
      </c>
      <c r="W13" s="30">
        <f t="shared" si="3"/>
        <v>613</v>
      </c>
      <c r="X13" s="30">
        <f>SUM(X11:X12)</f>
        <v>13</v>
      </c>
      <c r="Y13" s="30">
        <f>SUM(Y11:Y12)</f>
        <v>14</v>
      </c>
      <c r="Z13" s="30">
        <f>SUM(Z11:Z12)</f>
        <v>27</v>
      </c>
      <c r="AA13" s="30">
        <f>SUM(AA11:AA12)</f>
        <v>10</v>
      </c>
      <c r="AB13" s="30">
        <f>SUM(AB11:AB12)</f>
        <v>4</v>
      </c>
      <c r="AC13" s="30">
        <f t="shared" si="5"/>
        <v>14</v>
      </c>
      <c r="AD13" s="30">
        <f>SUM(AD11:AD12)</f>
        <v>523</v>
      </c>
      <c r="AE13" s="30">
        <f>SUM(AE11:AE12)</f>
        <v>339</v>
      </c>
      <c r="AF13" s="30">
        <f t="shared" si="6"/>
        <v>862</v>
      </c>
    </row>
    <row r="14" spans="1:32" x14ac:dyDescent="0.55000000000000004">
      <c r="A14" s="38" t="s">
        <v>20</v>
      </c>
      <c r="B14" s="8" t="s">
        <v>16</v>
      </c>
      <c r="C14" s="5">
        <v>6</v>
      </c>
      <c r="D14" s="5">
        <v>1</v>
      </c>
      <c r="E14" s="4">
        <f>SUM(C14:D14)</f>
        <v>7</v>
      </c>
      <c r="F14" s="5">
        <v>27</v>
      </c>
      <c r="G14" s="5">
        <v>10</v>
      </c>
      <c r="H14" s="5">
        <f t="shared" si="0"/>
        <v>37</v>
      </c>
      <c r="I14" s="5">
        <v>40</v>
      </c>
      <c r="J14" s="5">
        <v>25</v>
      </c>
      <c r="K14" s="5">
        <f>I14+J14</f>
        <v>65</v>
      </c>
      <c r="L14" s="5">
        <v>17</v>
      </c>
      <c r="M14" s="5">
        <v>20</v>
      </c>
      <c r="N14" s="5">
        <f t="shared" si="2"/>
        <v>37</v>
      </c>
      <c r="O14" s="5">
        <v>0</v>
      </c>
      <c r="P14" s="4">
        <v>0</v>
      </c>
      <c r="Q14" s="4">
        <f t="shared" si="9"/>
        <v>0</v>
      </c>
      <c r="R14" s="5">
        <v>4</v>
      </c>
      <c r="S14" s="4">
        <v>2</v>
      </c>
      <c r="T14" s="5">
        <f>SUM(R14:S14)</f>
        <v>6</v>
      </c>
      <c r="U14" s="5">
        <v>75</v>
      </c>
      <c r="V14" s="5">
        <v>81</v>
      </c>
      <c r="W14" s="5">
        <f t="shared" si="3"/>
        <v>156</v>
      </c>
      <c r="X14" s="5">
        <v>3</v>
      </c>
      <c r="Y14" s="4">
        <v>1</v>
      </c>
      <c r="Z14" s="5">
        <f>SUM(X14:Y14)</f>
        <v>4</v>
      </c>
      <c r="AA14" s="5">
        <v>2</v>
      </c>
      <c r="AB14" s="5">
        <v>3</v>
      </c>
      <c r="AC14" s="5">
        <f t="shared" si="5"/>
        <v>5</v>
      </c>
      <c r="AD14" s="5">
        <f>C14+F14+I14+L14+O14+R14+U14+X14+AA14</f>
        <v>174</v>
      </c>
      <c r="AE14" s="5">
        <f>D14+G14+J14+M14+P14+S14+V14+Y14+AB14</f>
        <v>143</v>
      </c>
      <c r="AF14" s="5">
        <f t="shared" si="6"/>
        <v>317</v>
      </c>
    </row>
    <row r="15" spans="1:32" x14ac:dyDescent="0.55000000000000004">
      <c r="A15" s="39"/>
      <c r="B15" s="8" t="s">
        <v>17</v>
      </c>
      <c r="C15" s="4">
        <v>0</v>
      </c>
      <c r="D15" s="5">
        <v>0</v>
      </c>
      <c r="E15" s="4">
        <f>SUM(C15:D15)</f>
        <v>0</v>
      </c>
      <c r="F15" s="5">
        <v>6</v>
      </c>
      <c r="G15" s="5">
        <v>4</v>
      </c>
      <c r="H15" s="5">
        <f t="shared" si="0"/>
        <v>10</v>
      </c>
      <c r="I15" s="5">
        <v>7</v>
      </c>
      <c r="J15" s="5">
        <v>3</v>
      </c>
      <c r="K15" s="5">
        <f>SUM(I15:J15)</f>
        <v>10</v>
      </c>
      <c r="L15" s="5">
        <v>9</v>
      </c>
      <c r="M15" s="5">
        <v>3</v>
      </c>
      <c r="N15" s="5">
        <f t="shared" si="2"/>
        <v>12</v>
      </c>
      <c r="O15" s="5">
        <v>0</v>
      </c>
      <c r="P15" s="4">
        <v>0</v>
      </c>
      <c r="Q15" s="4">
        <v>0</v>
      </c>
      <c r="R15" s="4">
        <v>0</v>
      </c>
      <c r="S15" s="4">
        <v>0</v>
      </c>
      <c r="T15" s="5">
        <f>SUM(R15:S15)</f>
        <v>0</v>
      </c>
      <c r="U15" s="5">
        <v>32</v>
      </c>
      <c r="V15" s="5">
        <v>22</v>
      </c>
      <c r="W15" s="5">
        <f t="shared" si="3"/>
        <v>54</v>
      </c>
      <c r="X15" s="5">
        <v>8</v>
      </c>
      <c r="Y15" s="5">
        <v>17</v>
      </c>
      <c r="Z15" s="5">
        <f>SUM(X15:Y15)</f>
        <v>25</v>
      </c>
      <c r="AA15" s="5">
        <v>11</v>
      </c>
      <c r="AB15" s="5">
        <v>7</v>
      </c>
      <c r="AC15" s="5">
        <f t="shared" si="5"/>
        <v>18</v>
      </c>
      <c r="AD15" s="5">
        <f>C15+F15+I15+L15+O15+R15+U15+X15+AA15</f>
        <v>73</v>
      </c>
      <c r="AE15" s="5">
        <f>D15+G15+J15+M15+P15+S15+V15+Y15+AB15</f>
        <v>56</v>
      </c>
      <c r="AF15" s="5">
        <f t="shared" si="6"/>
        <v>129</v>
      </c>
    </row>
    <row r="16" spans="1:32" s="2" customFormat="1" x14ac:dyDescent="0.55000000000000004">
      <c r="A16" s="39"/>
      <c r="B16" s="29" t="s">
        <v>14</v>
      </c>
      <c r="C16" s="30">
        <f>SUM(C14:C15)</f>
        <v>6</v>
      </c>
      <c r="D16" s="30">
        <f>SUM(D14:D15)</f>
        <v>1</v>
      </c>
      <c r="E16" s="30">
        <f>SUM(E14:E15)</f>
        <v>7</v>
      </c>
      <c r="F16" s="30">
        <f>SUM(F14:F15)</f>
        <v>33</v>
      </c>
      <c r="G16" s="30">
        <f>SUM(G14:G15)</f>
        <v>14</v>
      </c>
      <c r="H16" s="30">
        <f t="shared" si="0"/>
        <v>47</v>
      </c>
      <c r="I16" s="30">
        <f>SUM(I14:I15)</f>
        <v>47</v>
      </c>
      <c r="J16" s="30">
        <f>SUM(J14:J15)</f>
        <v>28</v>
      </c>
      <c r="K16" s="30">
        <f>SUM(I16:J16)</f>
        <v>75</v>
      </c>
      <c r="L16" s="30">
        <f>SUM(L14:L15)</f>
        <v>26</v>
      </c>
      <c r="M16" s="30">
        <f>SUM(M14:M15)</f>
        <v>23</v>
      </c>
      <c r="N16" s="30">
        <f t="shared" si="2"/>
        <v>49</v>
      </c>
      <c r="O16" s="30">
        <f>SUM(O14:O15)</f>
        <v>0</v>
      </c>
      <c r="P16" s="30">
        <f>SUM(P14:P15)</f>
        <v>0</v>
      </c>
      <c r="Q16" s="30">
        <f>SUM(O16:P16)</f>
        <v>0</v>
      </c>
      <c r="R16" s="30">
        <f>SUM(R14:R15)</f>
        <v>4</v>
      </c>
      <c r="S16" s="30">
        <f>SUM(S14:S15)</f>
        <v>2</v>
      </c>
      <c r="T16" s="32">
        <f t="shared" si="10"/>
        <v>6</v>
      </c>
      <c r="U16" s="30">
        <f>SUM(U14:U15)</f>
        <v>107</v>
      </c>
      <c r="V16" s="30">
        <f>SUM(V14:V15)</f>
        <v>103</v>
      </c>
      <c r="W16" s="30">
        <f t="shared" si="3"/>
        <v>210</v>
      </c>
      <c r="X16" s="30">
        <f>SUM(X14:X15)</f>
        <v>11</v>
      </c>
      <c r="Y16" s="30">
        <f>SUM(Y14:Y15)</f>
        <v>18</v>
      </c>
      <c r="Z16" s="30">
        <f>SUM(X16:Y16)</f>
        <v>29</v>
      </c>
      <c r="AA16" s="30">
        <f>SUM(AA14:AA15)</f>
        <v>13</v>
      </c>
      <c r="AB16" s="30">
        <f>SUM(AB14:AB15)</f>
        <v>10</v>
      </c>
      <c r="AC16" s="30">
        <f t="shared" si="5"/>
        <v>23</v>
      </c>
      <c r="AD16" s="30">
        <f>SUM(AD14:AD15)</f>
        <v>247</v>
      </c>
      <c r="AE16" s="30">
        <f>SUM(AE14:AE15)</f>
        <v>199</v>
      </c>
      <c r="AF16" s="30">
        <f t="shared" si="6"/>
        <v>446</v>
      </c>
    </row>
    <row r="17" spans="1:32" x14ac:dyDescent="0.55000000000000004">
      <c r="A17" s="42" t="s">
        <v>21</v>
      </c>
      <c r="B17" s="8" t="s">
        <v>16</v>
      </c>
      <c r="C17" s="5">
        <f>C8+C11+C14+C5</f>
        <v>7</v>
      </c>
      <c r="D17" s="5">
        <f>D5+D11+D14+D8</f>
        <v>3</v>
      </c>
      <c r="E17" s="4">
        <f>SUM(C17:D17)</f>
        <v>10</v>
      </c>
      <c r="F17" s="5">
        <f>F8+F11+F14+F5</f>
        <v>125</v>
      </c>
      <c r="G17" s="5">
        <f>G5+G11+G14+G8</f>
        <v>107</v>
      </c>
      <c r="H17" s="4">
        <f t="shared" si="0"/>
        <v>232</v>
      </c>
      <c r="I17" s="5">
        <f>I8+I11+I14+I5</f>
        <v>117</v>
      </c>
      <c r="J17" s="5">
        <f>J5+J11+J14+J8</f>
        <v>67</v>
      </c>
      <c r="K17" s="4">
        <f>SUM(I17:J17)</f>
        <v>184</v>
      </c>
      <c r="L17" s="5">
        <f>L8+L11+L14+L5</f>
        <v>69</v>
      </c>
      <c r="M17" s="5">
        <f>M5+M11+M14+M8</f>
        <v>52</v>
      </c>
      <c r="N17" s="4">
        <f t="shared" si="2"/>
        <v>121</v>
      </c>
      <c r="O17" s="5">
        <f>O8+O11+O14+O5</f>
        <v>0</v>
      </c>
      <c r="P17" s="5">
        <f>P5+P11+P14+P8</f>
        <v>1</v>
      </c>
      <c r="Q17" s="4">
        <f>SUM(O17:P17)</f>
        <v>1</v>
      </c>
      <c r="R17" s="5">
        <f>R8+R11+R14+R5</f>
        <v>7</v>
      </c>
      <c r="S17" s="5">
        <f>S5+S11+S14+S8</f>
        <v>5</v>
      </c>
      <c r="T17" s="4">
        <f>SUM(R17:S17)</f>
        <v>12</v>
      </c>
      <c r="U17" s="5">
        <f>U8+U11+U14+U5</f>
        <v>651</v>
      </c>
      <c r="V17" s="5">
        <f>V5+V11+V14+V8</f>
        <v>530</v>
      </c>
      <c r="W17" s="4">
        <f t="shared" si="3"/>
        <v>1181</v>
      </c>
      <c r="X17" s="5">
        <f>X5+X8+X11+X14</f>
        <v>28</v>
      </c>
      <c r="Y17" s="5">
        <f>Y5+Y8+Y11+Y14</f>
        <v>28</v>
      </c>
      <c r="Z17" s="4">
        <f>SUM(X17:Y17)</f>
        <v>56</v>
      </c>
      <c r="AA17" s="5">
        <f>AA5+AA8+AA11+AA14</f>
        <v>3</v>
      </c>
      <c r="AB17" s="5">
        <f>AB5+AB8+AB11+AB14</f>
        <v>4</v>
      </c>
      <c r="AC17" s="4">
        <f t="shared" si="5"/>
        <v>7</v>
      </c>
      <c r="AD17" s="5">
        <f>C17+F17+I17+L17+O17+R17+U17+X17+AA17</f>
        <v>1007</v>
      </c>
      <c r="AE17" s="5">
        <f>D17+G17+J17+M17+P17+S17+V17+Y17+AB17</f>
        <v>797</v>
      </c>
      <c r="AF17" s="5">
        <f t="shared" si="6"/>
        <v>1804</v>
      </c>
    </row>
    <row r="18" spans="1:32" x14ac:dyDescent="0.55000000000000004">
      <c r="A18" s="42"/>
      <c r="B18" s="8" t="s">
        <v>17</v>
      </c>
      <c r="C18" s="5">
        <f>C6+C12+C15+C9</f>
        <v>1</v>
      </c>
      <c r="D18" s="5">
        <f>D6+D15+D9+D12</f>
        <v>1</v>
      </c>
      <c r="E18" s="4">
        <f>SUM(C18:D18)</f>
        <v>2</v>
      </c>
      <c r="F18" s="5">
        <f>F6+F12+F15+F9</f>
        <v>24</v>
      </c>
      <c r="G18" s="5">
        <f>G6+G15+G9+G12</f>
        <v>17</v>
      </c>
      <c r="H18" s="4">
        <f t="shared" si="0"/>
        <v>41</v>
      </c>
      <c r="I18" s="5">
        <f>I6+I12+I15+I9</f>
        <v>21</v>
      </c>
      <c r="J18" s="5">
        <f>J6+J15+J9+J12</f>
        <v>14</v>
      </c>
      <c r="K18" s="4">
        <f>SUM(I18:J18)</f>
        <v>35</v>
      </c>
      <c r="L18" s="5">
        <f>L6+L12+L15+L9</f>
        <v>20</v>
      </c>
      <c r="M18" s="5">
        <f>M6+M15+M9+M12</f>
        <v>11</v>
      </c>
      <c r="N18" s="4">
        <f t="shared" si="2"/>
        <v>31</v>
      </c>
      <c r="O18" s="5">
        <f>O6+O12+O15+O9</f>
        <v>0</v>
      </c>
      <c r="P18" s="5">
        <f>P6+P15+P9+P12</f>
        <v>0</v>
      </c>
      <c r="Q18" s="4">
        <f>SUM(O18:P18)</f>
        <v>0</v>
      </c>
      <c r="R18" s="5">
        <f>R6+R12+R15+R9</f>
        <v>0</v>
      </c>
      <c r="S18" s="5">
        <f>S6+S15+S9+S12</f>
        <v>0</v>
      </c>
      <c r="T18" s="4">
        <f>SUM(R18:S18)</f>
        <v>0</v>
      </c>
      <c r="U18" s="5">
        <f>U6+U12+U15+U9</f>
        <v>332</v>
      </c>
      <c r="V18" s="5">
        <f>V6+V15+V9+V12</f>
        <v>208</v>
      </c>
      <c r="W18" s="4">
        <f t="shared" si="3"/>
        <v>540</v>
      </c>
      <c r="X18" s="5">
        <f>X6+X9+X12+X15</f>
        <v>16</v>
      </c>
      <c r="Y18" s="5">
        <f>Y6+Y9+Y12+Y15</f>
        <v>28</v>
      </c>
      <c r="Z18" s="4">
        <f>SUM(X18:Y18)</f>
        <v>44</v>
      </c>
      <c r="AA18" s="5">
        <f>AA6+AA9+AA12+AA15</f>
        <v>34</v>
      </c>
      <c r="AB18" s="5">
        <f>AB6+AB9+AB12+AB15</f>
        <v>22</v>
      </c>
      <c r="AC18" s="4">
        <f t="shared" si="5"/>
        <v>56</v>
      </c>
      <c r="AD18" s="5">
        <f>AD6+AD12+AD15+AD9</f>
        <v>448</v>
      </c>
      <c r="AE18" s="5">
        <f>AE6+AE15+AE9+AE12</f>
        <v>301</v>
      </c>
      <c r="AF18" s="4">
        <f t="shared" si="6"/>
        <v>749</v>
      </c>
    </row>
    <row r="19" spans="1:32" s="2" customFormat="1" x14ac:dyDescent="0.55000000000000004">
      <c r="A19" s="42"/>
      <c r="B19" s="6" t="s">
        <v>14</v>
      </c>
      <c r="C19" s="9">
        <f>C17+C18</f>
        <v>8</v>
      </c>
      <c r="D19" s="9">
        <f>D17+D18</f>
        <v>4</v>
      </c>
      <c r="E19" s="9">
        <f>SUM(E17:E18)</f>
        <v>12</v>
      </c>
      <c r="F19" s="9">
        <f>F17+F18</f>
        <v>149</v>
      </c>
      <c r="G19" s="9">
        <f>G17+G18</f>
        <v>124</v>
      </c>
      <c r="H19" s="9">
        <f t="shared" si="0"/>
        <v>273</v>
      </c>
      <c r="I19" s="9">
        <f>I17+I18</f>
        <v>138</v>
      </c>
      <c r="J19" s="9">
        <f>J17+J18</f>
        <v>81</v>
      </c>
      <c r="K19" s="9">
        <f>SUM(I19:J19)</f>
        <v>219</v>
      </c>
      <c r="L19" s="9">
        <f>L17+L18</f>
        <v>89</v>
      </c>
      <c r="M19" s="9">
        <f>M17+M18</f>
        <v>63</v>
      </c>
      <c r="N19" s="9">
        <f t="shared" si="2"/>
        <v>152</v>
      </c>
      <c r="O19" s="9">
        <f>SUM(O17:O18)</f>
        <v>0</v>
      </c>
      <c r="P19" s="9">
        <f>SUM(P17:P18)</f>
        <v>1</v>
      </c>
      <c r="Q19" s="10">
        <f t="shared" si="9"/>
        <v>1</v>
      </c>
      <c r="R19" s="9">
        <f>SUM(R17:R18)</f>
        <v>7</v>
      </c>
      <c r="S19" s="9">
        <f>SUM(S17:S18)</f>
        <v>5</v>
      </c>
      <c r="T19" s="10">
        <f t="shared" si="10"/>
        <v>12</v>
      </c>
      <c r="U19" s="9">
        <f>U17+U18</f>
        <v>983</v>
      </c>
      <c r="V19" s="9">
        <f>V17+V18</f>
        <v>738</v>
      </c>
      <c r="W19" s="9">
        <f t="shared" si="3"/>
        <v>1721</v>
      </c>
      <c r="X19" s="9">
        <f t="shared" ref="X19:AC19" si="11">SUM(X17:X18)</f>
        <v>44</v>
      </c>
      <c r="Y19" s="9">
        <f t="shared" si="11"/>
        <v>56</v>
      </c>
      <c r="Z19" s="9">
        <f t="shared" si="11"/>
        <v>100</v>
      </c>
      <c r="AA19" s="9">
        <f t="shared" si="11"/>
        <v>37</v>
      </c>
      <c r="AB19" s="9">
        <f t="shared" si="11"/>
        <v>26</v>
      </c>
      <c r="AC19" s="9">
        <f t="shared" si="11"/>
        <v>63</v>
      </c>
      <c r="AD19" s="9">
        <f>AD17+AD18</f>
        <v>1455</v>
      </c>
      <c r="AE19" s="9">
        <f>AE17+AE18</f>
        <v>1098</v>
      </c>
      <c r="AF19" s="9">
        <f t="shared" si="6"/>
        <v>2553</v>
      </c>
    </row>
    <row r="20" spans="1:32" x14ac:dyDescent="0.55000000000000004">
      <c r="A20" s="26" t="s">
        <v>23</v>
      </c>
    </row>
  </sheetData>
  <mergeCells count="15">
    <mergeCell ref="A11:A13"/>
    <mergeCell ref="A14:A16"/>
    <mergeCell ref="A17:A19"/>
    <mergeCell ref="AD3:AF3"/>
    <mergeCell ref="A5:A7"/>
    <mergeCell ref="A8:A10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ageMargins left="0.7" right="0.7" top="0.75" bottom="0.75" header="0.3" footer="0.3"/>
  <pageSetup scale="62" orientation="landscape" r:id="rId1"/>
  <headerFooter>
    <oddHeader>&amp;L&amp;"-,Bold"&amp;11Faculty and Staff&amp;C&amp;"-,Bold"&amp;11Table 43&amp;R&amp;"Arial,Bold"&amp;11Faculty and Staff Diversity</oddHeader>
    <oddFooter>&amp;L&amp;"-,Bold"&amp;11Office of Institutional Research, UMass Boston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0"/>
  <sheetViews>
    <sheetView zoomScaleNormal="100" workbookViewId="0">
      <selection activeCell="A22" sqref="A22"/>
    </sheetView>
  </sheetViews>
  <sheetFormatPr defaultColWidth="11.44140625" defaultRowHeight="14.4" x14ac:dyDescent="0.55000000000000004"/>
  <cols>
    <col min="1" max="1" width="16.71875" style="1" customWidth="1"/>
    <col min="2" max="2" width="11.83203125" style="1" customWidth="1"/>
    <col min="3" max="11" width="5.44140625" style="1" customWidth="1"/>
    <col min="12" max="12" width="6.44140625" style="1" customWidth="1"/>
    <col min="13" max="20" width="5.44140625" style="1" customWidth="1"/>
    <col min="21" max="21" width="6.1640625" style="1" customWidth="1"/>
    <col min="22" max="22" width="5.44140625" style="1" customWidth="1"/>
    <col min="23" max="23" width="6.1640625" style="1" customWidth="1"/>
    <col min="24" max="29" width="5.44140625" style="1" customWidth="1"/>
    <col min="30" max="30" width="7.83203125" style="1" customWidth="1"/>
    <col min="31" max="31" width="6.44140625" style="1" customWidth="1"/>
    <col min="32" max="32" width="6.27734375" style="11" customWidth="1"/>
    <col min="33" max="33" width="5.27734375" style="1" customWidth="1"/>
    <col min="34" max="34" width="4.44140625" style="1" customWidth="1"/>
    <col min="35" max="35" width="7.44140625" style="1" customWidth="1"/>
    <col min="36" max="36" width="5.44140625" style="1" customWidth="1"/>
    <col min="37" max="37" width="6" style="1" customWidth="1"/>
    <col min="38" max="38" width="7" style="1" customWidth="1"/>
    <col min="39" max="39" width="7.27734375" style="1" bestFit="1" customWidth="1"/>
    <col min="40" max="40" width="11" style="1" customWidth="1"/>
    <col min="41" max="41" width="8.44140625" style="1" customWidth="1"/>
    <col min="42" max="16384" width="11.44140625" style="1"/>
  </cols>
  <sheetData>
    <row r="1" spans="1:32" ht="18.3" x14ac:dyDescent="0.7">
      <c r="A1" s="3" t="s">
        <v>28</v>
      </c>
      <c r="M1" s="16"/>
    </row>
    <row r="3" spans="1:32" s="2" customFormat="1" ht="48" customHeight="1" x14ac:dyDescent="0.55000000000000004">
      <c r="A3" s="7"/>
      <c r="B3" s="7"/>
      <c r="C3" s="35" t="s">
        <v>1</v>
      </c>
      <c r="D3" s="36"/>
      <c r="E3" s="36"/>
      <c r="F3" s="35" t="s">
        <v>2</v>
      </c>
      <c r="G3" s="36"/>
      <c r="H3" s="36"/>
      <c r="I3" s="35" t="s">
        <v>3</v>
      </c>
      <c r="J3" s="36"/>
      <c r="K3" s="36"/>
      <c r="L3" s="35" t="s">
        <v>4</v>
      </c>
      <c r="M3" s="36"/>
      <c r="N3" s="36"/>
      <c r="O3" s="35" t="s">
        <v>5</v>
      </c>
      <c r="P3" s="35"/>
      <c r="Q3" s="35"/>
      <c r="R3" s="35" t="s">
        <v>6</v>
      </c>
      <c r="S3" s="36"/>
      <c r="T3" s="36"/>
      <c r="U3" s="35" t="s">
        <v>7</v>
      </c>
      <c r="V3" s="36"/>
      <c r="W3" s="36"/>
      <c r="X3" s="35" t="s">
        <v>8</v>
      </c>
      <c r="Y3" s="36"/>
      <c r="Z3" s="36"/>
      <c r="AA3" s="35" t="s">
        <v>9</v>
      </c>
      <c r="AB3" s="36"/>
      <c r="AC3" s="36"/>
      <c r="AD3" s="37" t="s">
        <v>10</v>
      </c>
      <c r="AE3" s="37"/>
      <c r="AF3" s="37"/>
    </row>
    <row r="4" spans="1:32" s="2" customFormat="1" ht="29.1" thickBot="1" x14ac:dyDescent="0.6">
      <c r="A4" s="28"/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12</v>
      </c>
      <c r="G4" s="15" t="s">
        <v>13</v>
      </c>
      <c r="H4" s="15" t="s">
        <v>14</v>
      </c>
      <c r="I4" s="15" t="s">
        <v>12</v>
      </c>
      <c r="J4" s="15" t="s">
        <v>13</v>
      </c>
      <c r="K4" s="15" t="s">
        <v>14</v>
      </c>
      <c r="L4" s="15" t="s">
        <v>12</v>
      </c>
      <c r="M4" s="15" t="s">
        <v>13</v>
      </c>
      <c r="N4" s="15" t="s">
        <v>14</v>
      </c>
      <c r="O4" s="15" t="s">
        <v>12</v>
      </c>
      <c r="P4" s="15" t="s">
        <v>13</v>
      </c>
      <c r="Q4" s="15" t="s">
        <v>14</v>
      </c>
      <c r="R4" s="15" t="s">
        <v>12</v>
      </c>
      <c r="S4" s="15" t="s">
        <v>13</v>
      </c>
      <c r="T4" s="15" t="s">
        <v>14</v>
      </c>
      <c r="U4" s="15" t="s">
        <v>12</v>
      </c>
      <c r="V4" s="15" t="s">
        <v>13</v>
      </c>
      <c r="W4" s="15" t="s">
        <v>14</v>
      </c>
      <c r="X4" s="15" t="s">
        <v>12</v>
      </c>
      <c r="Y4" s="15" t="s">
        <v>13</v>
      </c>
      <c r="Z4" s="15" t="s">
        <v>14</v>
      </c>
      <c r="AA4" s="15" t="s">
        <v>12</v>
      </c>
      <c r="AB4" s="15" t="s">
        <v>13</v>
      </c>
      <c r="AC4" s="15" t="s">
        <v>14</v>
      </c>
      <c r="AD4" s="15" t="s">
        <v>12</v>
      </c>
      <c r="AE4" s="15" t="s">
        <v>13</v>
      </c>
      <c r="AF4" s="15" t="s">
        <v>14</v>
      </c>
    </row>
    <row r="5" spans="1:32" x14ac:dyDescent="0.55000000000000004">
      <c r="A5" s="38" t="s">
        <v>15</v>
      </c>
      <c r="B5" s="8" t="s">
        <v>16</v>
      </c>
      <c r="C5" s="4">
        <v>0</v>
      </c>
      <c r="D5" s="4">
        <v>1</v>
      </c>
      <c r="E5" s="4">
        <f>SUM(C5:D5)</f>
        <v>1</v>
      </c>
      <c r="F5" s="5">
        <v>34</v>
      </c>
      <c r="G5" s="5">
        <v>53</v>
      </c>
      <c r="H5" s="5">
        <f t="shared" ref="H5:H10" si="0">SUM(F5:G5)</f>
        <v>87</v>
      </c>
      <c r="I5" s="5">
        <v>21</v>
      </c>
      <c r="J5" s="5">
        <v>19</v>
      </c>
      <c r="K5" s="5">
        <f t="shared" ref="K5:K13" si="1">SUM(I5:J5)</f>
        <v>40</v>
      </c>
      <c r="L5" s="5">
        <v>20</v>
      </c>
      <c r="M5" s="5">
        <v>17</v>
      </c>
      <c r="N5" s="5">
        <f t="shared" ref="N5:N10" si="2">SUM(L5:M5)</f>
        <v>37</v>
      </c>
      <c r="O5" s="5">
        <v>0</v>
      </c>
      <c r="P5" s="4">
        <v>0</v>
      </c>
      <c r="Q5" s="5">
        <f>SUM(O5:P5)</f>
        <v>0</v>
      </c>
      <c r="R5" s="4">
        <v>0</v>
      </c>
      <c r="S5" s="4">
        <v>1</v>
      </c>
      <c r="T5" s="5">
        <f>SUM(R5:S5)</f>
        <v>1</v>
      </c>
      <c r="U5" s="5">
        <v>225</v>
      </c>
      <c r="V5" s="5">
        <v>209</v>
      </c>
      <c r="W5" s="5">
        <f t="shared" ref="W5:W10" si="3">SUM(U5:V5)</f>
        <v>434</v>
      </c>
      <c r="X5" s="5">
        <v>21</v>
      </c>
      <c r="Y5" s="5">
        <v>17</v>
      </c>
      <c r="Z5" s="5">
        <f t="shared" ref="Z5:Z12" si="4">SUM(X5:Y5)</f>
        <v>38</v>
      </c>
      <c r="AA5" s="5">
        <v>32</v>
      </c>
      <c r="AB5" s="5">
        <v>30</v>
      </c>
      <c r="AC5" s="5">
        <f t="shared" ref="AC5:AC10" si="5">SUM(AA5:AB5)</f>
        <v>62</v>
      </c>
      <c r="AD5" s="5">
        <f>C5+F5+I5+L5+O5+R5+U5+X5+AA5</f>
        <v>353</v>
      </c>
      <c r="AE5" s="5">
        <f>D5+G5+J5+M5+P5+S5+V5+Y5+AB5</f>
        <v>347</v>
      </c>
      <c r="AF5" s="5">
        <f t="shared" ref="AF5:AF10" si="6">SUM(AD5:AE5)</f>
        <v>700</v>
      </c>
    </row>
    <row r="6" spans="1:32" x14ac:dyDescent="0.55000000000000004">
      <c r="A6" s="39"/>
      <c r="B6" s="8" t="s">
        <v>17</v>
      </c>
      <c r="C6" s="5">
        <v>0</v>
      </c>
      <c r="D6" s="5">
        <v>1</v>
      </c>
      <c r="E6" s="4">
        <f>SUM(C6:D6)</f>
        <v>1</v>
      </c>
      <c r="F6" s="5">
        <v>15</v>
      </c>
      <c r="G6" s="5">
        <v>9</v>
      </c>
      <c r="H6" s="5">
        <f t="shared" si="0"/>
        <v>24</v>
      </c>
      <c r="I6" s="5">
        <v>10</v>
      </c>
      <c r="J6" s="5">
        <v>8</v>
      </c>
      <c r="K6" s="5">
        <f t="shared" si="1"/>
        <v>18</v>
      </c>
      <c r="L6" s="5">
        <v>7</v>
      </c>
      <c r="M6" s="5">
        <v>1</v>
      </c>
      <c r="N6" s="5">
        <f t="shared" si="2"/>
        <v>8</v>
      </c>
      <c r="O6" s="5">
        <v>0</v>
      </c>
      <c r="P6" s="4">
        <v>0</v>
      </c>
      <c r="Q6" s="5">
        <f>SUM(O6:P6)</f>
        <v>0</v>
      </c>
      <c r="R6" s="4">
        <v>1</v>
      </c>
      <c r="S6" s="4">
        <v>0</v>
      </c>
      <c r="T6" s="5">
        <f>SUM(R6:S6)</f>
        <v>1</v>
      </c>
      <c r="U6" s="5">
        <v>194</v>
      </c>
      <c r="V6" s="5">
        <v>135</v>
      </c>
      <c r="W6" s="5">
        <f t="shared" si="3"/>
        <v>329</v>
      </c>
      <c r="X6" s="5">
        <v>7</v>
      </c>
      <c r="Y6" s="5">
        <v>6</v>
      </c>
      <c r="Z6" s="5">
        <f t="shared" si="4"/>
        <v>13</v>
      </c>
      <c r="AA6" s="5">
        <v>30</v>
      </c>
      <c r="AB6" s="5">
        <v>22</v>
      </c>
      <c r="AC6" s="5">
        <f t="shared" si="5"/>
        <v>52</v>
      </c>
      <c r="AD6" s="5">
        <f>C6+F6+I6+L6+O6+R6+U6+X6+AA6</f>
        <v>264</v>
      </c>
      <c r="AE6" s="5">
        <f>D6+G6+J6+M6+P6+S6+V6+Y6+AB6</f>
        <v>182</v>
      </c>
      <c r="AF6" s="5">
        <f t="shared" si="6"/>
        <v>446</v>
      </c>
    </row>
    <row r="7" spans="1:32" s="2" customFormat="1" x14ac:dyDescent="0.55000000000000004">
      <c r="A7" s="39"/>
      <c r="B7" s="29" t="s">
        <v>14</v>
      </c>
      <c r="C7" s="30">
        <f>SUM(C5:C6)</f>
        <v>0</v>
      </c>
      <c r="D7" s="30">
        <f t="shared" ref="D7:AE7" si="7">SUM(D5:D6)</f>
        <v>2</v>
      </c>
      <c r="E7" s="30">
        <f t="shared" si="7"/>
        <v>2</v>
      </c>
      <c r="F7" s="30">
        <f t="shared" si="7"/>
        <v>49</v>
      </c>
      <c r="G7" s="30">
        <f t="shared" si="7"/>
        <v>62</v>
      </c>
      <c r="H7" s="30">
        <f t="shared" si="0"/>
        <v>111</v>
      </c>
      <c r="I7" s="30">
        <f t="shared" si="7"/>
        <v>31</v>
      </c>
      <c r="J7" s="30">
        <f t="shared" si="7"/>
        <v>27</v>
      </c>
      <c r="K7" s="30">
        <f t="shared" si="1"/>
        <v>58</v>
      </c>
      <c r="L7" s="30">
        <f t="shared" si="7"/>
        <v>27</v>
      </c>
      <c r="M7" s="30">
        <f t="shared" si="7"/>
        <v>18</v>
      </c>
      <c r="N7" s="30">
        <f t="shared" si="2"/>
        <v>45</v>
      </c>
      <c r="O7" s="30">
        <f t="shared" si="7"/>
        <v>0</v>
      </c>
      <c r="P7" s="30">
        <f t="shared" si="7"/>
        <v>0</v>
      </c>
      <c r="Q7" s="30">
        <f t="shared" si="7"/>
        <v>0</v>
      </c>
      <c r="R7" s="30">
        <f t="shared" si="7"/>
        <v>1</v>
      </c>
      <c r="S7" s="30">
        <f t="shared" si="7"/>
        <v>1</v>
      </c>
      <c r="T7" s="30">
        <f t="shared" si="7"/>
        <v>2</v>
      </c>
      <c r="U7" s="30">
        <f t="shared" si="7"/>
        <v>419</v>
      </c>
      <c r="V7" s="30">
        <f t="shared" si="7"/>
        <v>344</v>
      </c>
      <c r="W7" s="30">
        <f t="shared" si="3"/>
        <v>763</v>
      </c>
      <c r="X7" s="30">
        <f t="shared" si="7"/>
        <v>28</v>
      </c>
      <c r="Y7" s="30">
        <f t="shared" si="7"/>
        <v>23</v>
      </c>
      <c r="Z7" s="31">
        <f t="shared" si="4"/>
        <v>51</v>
      </c>
      <c r="AA7" s="30">
        <f t="shared" si="7"/>
        <v>62</v>
      </c>
      <c r="AB7" s="30">
        <f t="shared" si="7"/>
        <v>52</v>
      </c>
      <c r="AC7" s="30">
        <f t="shared" si="5"/>
        <v>114</v>
      </c>
      <c r="AD7" s="30">
        <f t="shared" si="7"/>
        <v>617</v>
      </c>
      <c r="AE7" s="30">
        <f t="shared" si="7"/>
        <v>529</v>
      </c>
      <c r="AF7" s="30">
        <f t="shared" si="6"/>
        <v>1146</v>
      </c>
    </row>
    <row r="8" spans="1:32" x14ac:dyDescent="0.55000000000000004">
      <c r="A8" s="38" t="s">
        <v>18</v>
      </c>
      <c r="B8" s="8" t="s">
        <v>16</v>
      </c>
      <c r="C8" s="4">
        <v>2</v>
      </c>
      <c r="D8" s="4">
        <v>0</v>
      </c>
      <c r="E8" s="4">
        <f>SUM(C8:D8)</f>
        <v>2</v>
      </c>
      <c r="F8" s="5">
        <v>1</v>
      </c>
      <c r="G8" s="5">
        <v>6</v>
      </c>
      <c r="H8" s="5">
        <f t="shared" si="0"/>
        <v>7</v>
      </c>
      <c r="I8" s="5">
        <v>3</v>
      </c>
      <c r="J8" s="5">
        <v>7</v>
      </c>
      <c r="K8" s="5">
        <f t="shared" si="1"/>
        <v>10</v>
      </c>
      <c r="L8" s="5">
        <v>2</v>
      </c>
      <c r="M8" s="5">
        <v>3</v>
      </c>
      <c r="N8" s="5">
        <f t="shared" si="2"/>
        <v>5</v>
      </c>
      <c r="O8" s="5">
        <v>0</v>
      </c>
      <c r="P8" s="4">
        <v>0</v>
      </c>
      <c r="Q8" s="5">
        <f>SUM(O8:P8)</f>
        <v>0</v>
      </c>
      <c r="R8" s="4">
        <v>0</v>
      </c>
      <c r="S8" s="4">
        <v>0</v>
      </c>
      <c r="T8" s="5">
        <f>SUM(R8:S8)</f>
        <v>0</v>
      </c>
      <c r="U8" s="5">
        <v>34</v>
      </c>
      <c r="V8" s="5">
        <v>29</v>
      </c>
      <c r="W8" s="5">
        <f t="shared" si="3"/>
        <v>63</v>
      </c>
      <c r="X8" s="5">
        <v>1</v>
      </c>
      <c r="Y8" s="4">
        <v>0</v>
      </c>
      <c r="Z8" s="5">
        <f t="shared" si="4"/>
        <v>1</v>
      </c>
      <c r="AA8" s="5">
        <v>1</v>
      </c>
      <c r="AB8" s="5">
        <v>0</v>
      </c>
      <c r="AC8" s="5">
        <f t="shared" si="5"/>
        <v>1</v>
      </c>
      <c r="AD8" s="5">
        <f>C8+F8+I8+L8+O8+R8+U8+X8+AA8</f>
        <v>44</v>
      </c>
      <c r="AE8" s="5">
        <f>D8+G8+J8+M8+P8+S8+V8+Y8+AB8</f>
        <v>45</v>
      </c>
      <c r="AF8" s="5">
        <f t="shared" si="6"/>
        <v>89</v>
      </c>
    </row>
    <row r="9" spans="1:32" x14ac:dyDescent="0.55000000000000004">
      <c r="A9" s="38"/>
      <c r="B9" s="8" t="s">
        <v>17</v>
      </c>
      <c r="C9" s="5">
        <v>0</v>
      </c>
      <c r="D9" s="4">
        <v>0</v>
      </c>
      <c r="E9" s="4">
        <f>SUM(C9:D9)</f>
        <v>0</v>
      </c>
      <c r="F9" s="5">
        <v>0</v>
      </c>
      <c r="G9" s="5">
        <v>0</v>
      </c>
      <c r="H9" s="5">
        <f t="shared" si="0"/>
        <v>0</v>
      </c>
      <c r="I9" s="5">
        <v>0</v>
      </c>
      <c r="J9" s="5">
        <v>0</v>
      </c>
      <c r="K9" s="5">
        <f t="shared" si="1"/>
        <v>0</v>
      </c>
      <c r="L9" s="5">
        <v>0</v>
      </c>
      <c r="M9" s="5">
        <v>0</v>
      </c>
      <c r="N9" s="5">
        <f t="shared" si="2"/>
        <v>0</v>
      </c>
      <c r="O9" s="5">
        <v>0</v>
      </c>
      <c r="P9" s="4">
        <v>0</v>
      </c>
      <c r="Q9" s="5">
        <f>SUM(O9:P9)</f>
        <v>0</v>
      </c>
      <c r="R9" s="4">
        <v>0</v>
      </c>
      <c r="S9" s="4">
        <v>0</v>
      </c>
      <c r="T9" s="5">
        <f>SUM(R9:S9)</f>
        <v>0</v>
      </c>
      <c r="U9" s="5">
        <v>1</v>
      </c>
      <c r="V9" s="5">
        <v>0</v>
      </c>
      <c r="W9" s="5">
        <f t="shared" si="3"/>
        <v>1</v>
      </c>
      <c r="X9" s="5">
        <v>0</v>
      </c>
      <c r="Y9" s="5">
        <v>0</v>
      </c>
      <c r="Z9" s="5">
        <f t="shared" si="4"/>
        <v>0</v>
      </c>
      <c r="AA9" s="5">
        <v>0</v>
      </c>
      <c r="AB9" s="5">
        <v>0</v>
      </c>
      <c r="AC9" s="5">
        <f t="shared" si="5"/>
        <v>0</v>
      </c>
      <c r="AD9" s="5">
        <f>C9+F9+I9+L9+O9+R9+U9+X9+AA9</f>
        <v>1</v>
      </c>
      <c r="AE9" s="5">
        <f>D9+G9+J9+M9+P9+S9+V9+Y9+AB9</f>
        <v>0</v>
      </c>
      <c r="AF9" s="5">
        <f t="shared" si="6"/>
        <v>1</v>
      </c>
    </row>
    <row r="10" spans="1:32" s="2" customFormat="1" x14ac:dyDescent="0.55000000000000004">
      <c r="A10" s="39"/>
      <c r="B10" s="29" t="s">
        <v>14</v>
      </c>
      <c r="C10" s="30">
        <f>SUM(C8:C9)</f>
        <v>2</v>
      </c>
      <c r="D10" s="30">
        <f>SUM(D8:D9)</f>
        <v>0</v>
      </c>
      <c r="E10" s="30">
        <f>SUM(E8:E9)</f>
        <v>2</v>
      </c>
      <c r="F10" s="30">
        <f>SUM(F8:F9)</f>
        <v>1</v>
      </c>
      <c r="G10" s="30">
        <f>SUM(G8:G9)</f>
        <v>6</v>
      </c>
      <c r="H10" s="30">
        <f t="shared" si="0"/>
        <v>7</v>
      </c>
      <c r="I10" s="30">
        <f>SUM(I8:I9)</f>
        <v>3</v>
      </c>
      <c r="J10" s="30">
        <f>SUM(J8:J9)</f>
        <v>7</v>
      </c>
      <c r="K10" s="30">
        <f t="shared" si="1"/>
        <v>10</v>
      </c>
      <c r="L10" s="30">
        <f>SUM(L8:L9)</f>
        <v>2</v>
      </c>
      <c r="M10" s="30">
        <f>SUM(M8:M9)</f>
        <v>3</v>
      </c>
      <c r="N10" s="30">
        <f t="shared" si="2"/>
        <v>5</v>
      </c>
      <c r="O10" s="30">
        <f>SUM(O8:O9)</f>
        <v>0</v>
      </c>
      <c r="P10" s="30">
        <f>SUM(P8:P9)</f>
        <v>0</v>
      </c>
      <c r="Q10" s="30">
        <f t="shared" ref="Q10:V10" si="8">SUM(Q8:Q9)</f>
        <v>0</v>
      </c>
      <c r="R10" s="30">
        <f t="shared" si="8"/>
        <v>0</v>
      </c>
      <c r="S10" s="30">
        <f t="shared" si="8"/>
        <v>0</v>
      </c>
      <c r="T10" s="30">
        <f t="shared" si="8"/>
        <v>0</v>
      </c>
      <c r="U10" s="30">
        <f t="shared" si="8"/>
        <v>35</v>
      </c>
      <c r="V10" s="30">
        <f t="shared" si="8"/>
        <v>29</v>
      </c>
      <c r="W10" s="30">
        <f t="shared" si="3"/>
        <v>64</v>
      </c>
      <c r="X10" s="30">
        <f>SUM(X8:X9)</f>
        <v>1</v>
      </c>
      <c r="Y10" s="30">
        <f>SUM(Y8:Y9)</f>
        <v>0</v>
      </c>
      <c r="Z10" s="31">
        <f t="shared" si="4"/>
        <v>1</v>
      </c>
      <c r="AA10" s="30">
        <f>SUM(AA8:AA9)</f>
        <v>1</v>
      </c>
      <c r="AB10" s="30">
        <f>SUM(AB8:AB9)</f>
        <v>0</v>
      </c>
      <c r="AC10" s="31">
        <f t="shared" si="5"/>
        <v>1</v>
      </c>
      <c r="AD10" s="30">
        <f>SUM(AD8:AD9)</f>
        <v>45</v>
      </c>
      <c r="AE10" s="30">
        <f>SUM(AE8:AE9)</f>
        <v>45</v>
      </c>
      <c r="AF10" s="30">
        <f t="shared" si="6"/>
        <v>90</v>
      </c>
    </row>
    <row r="11" spans="1:32" x14ac:dyDescent="0.55000000000000004">
      <c r="A11" s="38" t="s">
        <v>19</v>
      </c>
      <c r="B11" s="8" t="s">
        <v>16</v>
      </c>
      <c r="C11" s="4">
        <v>1</v>
      </c>
      <c r="D11" s="5">
        <v>2</v>
      </c>
      <c r="E11" s="4">
        <f>SUM(C11:D11)</f>
        <v>3</v>
      </c>
      <c r="F11" s="5">
        <v>39</v>
      </c>
      <c r="G11" s="5">
        <v>33</v>
      </c>
      <c r="H11" s="5">
        <f t="shared" ref="H11:H19" si="9">SUM(F11:G11)</f>
        <v>72</v>
      </c>
      <c r="I11" s="5">
        <v>57</v>
      </c>
      <c r="J11" s="5">
        <v>16</v>
      </c>
      <c r="K11" s="5">
        <f t="shared" si="1"/>
        <v>73</v>
      </c>
      <c r="L11" s="5">
        <v>25</v>
      </c>
      <c r="M11" s="5">
        <v>8</v>
      </c>
      <c r="N11" s="5">
        <f t="shared" ref="N11:N19" si="10">SUM(L11:M11)</f>
        <v>33</v>
      </c>
      <c r="O11" s="5">
        <v>0</v>
      </c>
      <c r="P11" s="5">
        <v>1</v>
      </c>
      <c r="Q11" s="4">
        <f t="shared" ref="Q11:Q19" si="11">SUM(O11:P11)</f>
        <v>1</v>
      </c>
      <c r="R11" s="4">
        <v>2</v>
      </c>
      <c r="S11" s="5">
        <v>0</v>
      </c>
      <c r="T11" s="5">
        <f>SUM(R11:S11)</f>
        <v>2</v>
      </c>
      <c r="U11" s="5">
        <v>288</v>
      </c>
      <c r="V11" s="5">
        <v>182</v>
      </c>
      <c r="W11" s="5">
        <f t="shared" ref="W11:W19" si="12">SUM(U11:V11)</f>
        <v>470</v>
      </c>
      <c r="X11" s="5">
        <v>16</v>
      </c>
      <c r="Y11" s="5">
        <v>12</v>
      </c>
      <c r="Z11" s="5">
        <f t="shared" si="4"/>
        <v>28</v>
      </c>
      <c r="AA11" s="5">
        <v>29</v>
      </c>
      <c r="AB11" s="5">
        <v>25</v>
      </c>
      <c r="AC11" s="5">
        <f t="shared" ref="AC11:AC18" si="13">SUM(AA11:AB11)</f>
        <v>54</v>
      </c>
      <c r="AD11" s="5">
        <f>C11+F11+I11+L11+O11+R11+U11+X11+AA11</f>
        <v>457</v>
      </c>
      <c r="AE11" s="5">
        <f>D11+G11+J11+M11+P11+S11+V11+Y11+AB11</f>
        <v>279</v>
      </c>
      <c r="AF11" s="5">
        <f t="shared" ref="AF11:AF19" si="14">SUM(AD11:AE11)</f>
        <v>736</v>
      </c>
    </row>
    <row r="12" spans="1:32" x14ac:dyDescent="0.55000000000000004">
      <c r="A12" s="39"/>
      <c r="B12" s="8" t="s">
        <v>17</v>
      </c>
      <c r="C12" s="5">
        <v>0</v>
      </c>
      <c r="D12" s="4">
        <v>0</v>
      </c>
      <c r="E12" s="4">
        <f>SUM(C12:D12)</f>
        <v>0</v>
      </c>
      <c r="F12" s="5">
        <v>1</v>
      </c>
      <c r="G12" s="5">
        <v>4</v>
      </c>
      <c r="H12" s="5">
        <f t="shared" si="9"/>
        <v>5</v>
      </c>
      <c r="I12" s="5">
        <v>4</v>
      </c>
      <c r="J12" s="5">
        <v>1</v>
      </c>
      <c r="K12" s="5">
        <f t="shared" si="1"/>
        <v>5</v>
      </c>
      <c r="L12" s="5">
        <v>3</v>
      </c>
      <c r="M12" s="5">
        <v>4</v>
      </c>
      <c r="N12" s="5">
        <f t="shared" si="10"/>
        <v>7</v>
      </c>
      <c r="O12" s="5">
        <v>0</v>
      </c>
      <c r="P12" s="4">
        <v>0</v>
      </c>
      <c r="Q12" s="4">
        <v>0</v>
      </c>
      <c r="R12" s="4">
        <v>0</v>
      </c>
      <c r="S12" s="4">
        <v>0</v>
      </c>
      <c r="T12" s="5">
        <f>SUM(R12:S12)</f>
        <v>0</v>
      </c>
      <c r="U12" s="5">
        <v>67</v>
      </c>
      <c r="V12" s="5">
        <v>49</v>
      </c>
      <c r="W12" s="5">
        <f t="shared" si="12"/>
        <v>116</v>
      </c>
      <c r="X12" s="4">
        <v>1</v>
      </c>
      <c r="Y12" s="5">
        <v>4</v>
      </c>
      <c r="Z12" s="5">
        <f t="shared" si="4"/>
        <v>5</v>
      </c>
      <c r="AA12" s="5">
        <v>12</v>
      </c>
      <c r="AB12" s="5">
        <v>6</v>
      </c>
      <c r="AC12" s="5">
        <f t="shared" si="13"/>
        <v>18</v>
      </c>
      <c r="AD12" s="5">
        <f>C12+F12+I12+L12+O12+R12+U12+X12+AA12</f>
        <v>88</v>
      </c>
      <c r="AE12" s="5">
        <f>D12+G12+J12+M12+P12+S12+V12+Y12+AB12</f>
        <v>68</v>
      </c>
      <c r="AF12" s="5">
        <f t="shared" si="14"/>
        <v>156</v>
      </c>
    </row>
    <row r="13" spans="1:32" s="2" customFormat="1" x14ac:dyDescent="0.55000000000000004">
      <c r="A13" s="39"/>
      <c r="B13" s="29" t="s">
        <v>14</v>
      </c>
      <c r="C13" s="30">
        <f>SUM(C11:C12)</f>
        <v>1</v>
      </c>
      <c r="D13" s="30">
        <f>SUM(D11:D12)</f>
        <v>2</v>
      </c>
      <c r="E13" s="30">
        <f>SUM(E11:E12)</f>
        <v>3</v>
      </c>
      <c r="F13" s="30">
        <f>SUM(F11:F12)</f>
        <v>40</v>
      </c>
      <c r="G13" s="30">
        <f>SUM(G11:G12)</f>
        <v>37</v>
      </c>
      <c r="H13" s="30">
        <f t="shared" si="9"/>
        <v>77</v>
      </c>
      <c r="I13" s="30">
        <f>SUM(I11:I12)</f>
        <v>61</v>
      </c>
      <c r="J13" s="30">
        <f>SUM(J11:J12)</f>
        <v>17</v>
      </c>
      <c r="K13" s="30">
        <f t="shared" si="1"/>
        <v>78</v>
      </c>
      <c r="L13" s="30">
        <f>SUM(L11:L12)</f>
        <v>28</v>
      </c>
      <c r="M13" s="30">
        <f>SUM(M11:M12)</f>
        <v>12</v>
      </c>
      <c r="N13" s="30">
        <f t="shared" si="10"/>
        <v>40</v>
      </c>
      <c r="O13" s="30">
        <f>SUM(O11:O12)</f>
        <v>0</v>
      </c>
      <c r="P13" s="30">
        <f>SUM(P11:P12)</f>
        <v>1</v>
      </c>
      <c r="Q13" s="32">
        <f t="shared" si="11"/>
        <v>1</v>
      </c>
      <c r="R13" s="30">
        <f>SUM(R11:R12)</f>
        <v>2</v>
      </c>
      <c r="S13" s="30">
        <f>SUM(S11:S12)</f>
        <v>0</v>
      </c>
      <c r="T13" s="32">
        <f t="shared" ref="T13:T19" si="15">SUM(R13:S13)</f>
        <v>2</v>
      </c>
      <c r="U13" s="30">
        <f>SUM(U11:U12)</f>
        <v>355</v>
      </c>
      <c r="V13" s="30">
        <f>SUM(V11:V12)</f>
        <v>231</v>
      </c>
      <c r="W13" s="30">
        <f t="shared" si="12"/>
        <v>586</v>
      </c>
      <c r="X13" s="30">
        <f>SUM(X11:X12)</f>
        <v>17</v>
      </c>
      <c r="Y13" s="30">
        <f>SUM(Y11:Y12)</f>
        <v>16</v>
      </c>
      <c r="Z13" s="30">
        <f>SUM(Z11:Z12)</f>
        <v>33</v>
      </c>
      <c r="AA13" s="30">
        <f>SUM(AA11:AA12)</f>
        <v>41</v>
      </c>
      <c r="AB13" s="30">
        <f>SUM(AB11:AB12)</f>
        <v>31</v>
      </c>
      <c r="AC13" s="30">
        <f t="shared" si="13"/>
        <v>72</v>
      </c>
      <c r="AD13" s="30">
        <f>SUM(AD11:AD12)</f>
        <v>545</v>
      </c>
      <c r="AE13" s="30">
        <f>SUM(AE11:AE12)</f>
        <v>347</v>
      </c>
      <c r="AF13" s="30">
        <f t="shared" si="14"/>
        <v>892</v>
      </c>
    </row>
    <row r="14" spans="1:32" x14ac:dyDescent="0.55000000000000004">
      <c r="A14" s="38" t="s">
        <v>20</v>
      </c>
      <c r="B14" s="8" t="s">
        <v>16</v>
      </c>
      <c r="C14" s="5">
        <v>5</v>
      </c>
      <c r="D14" s="5">
        <v>1</v>
      </c>
      <c r="E14" s="4">
        <f>SUM(C14:D14)</f>
        <v>6</v>
      </c>
      <c r="F14" s="5">
        <v>28</v>
      </c>
      <c r="G14" s="5">
        <v>14</v>
      </c>
      <c r="H14" s="5">
        <f t="shared" si="9"/>
        <v>42</v>
      </c>
      <c r="I14" s="5">
        <v>36</v>
      </c>
      <c r="J14" s="5">
        <v>29</v>
      </c>
      <c r="K14" s="5">
        <f>I14+J14</f>
        <v>65</v>
      </c>
      <c r="L14" s="5">
        <v>18</v>
      </c>
      <c r="M14" s="5">
        <v>18</v>
      </c>
      <c r="N14" s="5">
        <f t="shared" si="10"/>
        <v>36</v>
      </c>
      <c r="O14" s="5">
        <v>0</v>
      </c>
      <c r="P14" s="4">
        <v>0</v>
      </c>
      <c r="Q14" s="4">
        <f t="shared" si="11"/>
        <v>0</v>
      </c>
      <c r="R14" s="5">
        <v>5</v>
      </c>
      <c r="S14" s="4">
        <v>0</v>
      </c>
      <c r="T14" s="5">
        <f>SUM(R14:S14)</f>
        <v>5</v>
      </c>
      <c r="U14" s="5">
        <v>82</v>
      </c>
      <c r="V14" s="5">
        <v>89</v>
      </c>
      <c r="W14" s="5">
        <f t="shared" si="12"/>
        <v>171</v>
      </c>
      <c r="X14" s="5">
        <v>3</v>
      </c>
      <c r="Y14" s="4">
        <v>3</v>
      </c>
      <c r="Z14" s="5">
        <f>SUM(X14:Y14)</f>
        <v>6</v>
      </c>
      <c r="AA14" s="5">
        <v>13</v>
      </c>
      <c r="AB14" s="5">
        <v>12</v>
      </c>
      <c r="AC14" s="5">
        <f t="shared" si="13"/>
        <v>25</v>
      </c>
      <c r="AD14" s="5">
        <f>C14+F14+I14+L14+O14+R14+U14+X14+AA14</f>
        <v>190</v>
      </c>
      <c r="AE14" s="5">
        <f>D14+G14+J14+M14+P14+S14+V14+Y14+AB14</f>
        <v>166</v>
      </c>
      <c r="AF14" s="5">
        <f t="shared" si="14"/>
        <v>356</v>
      </c>
    </row>
    <row r="15" spans="1:32" x14ac:dyDescent="0.55000000000000004">
      <c r="A15" s="39"/>
      <c r="B15" s="8" t="s">
        <v>17</v>
      </c>
      <c r="C15" s="4">
        <v>1</v>
      </c>
      <c r="D15" s="5">
        <v>0</v>
      </c>
      <c r="E15" s="4">
        <f>SUM(C15:D15)</f>
        <v>1</v>
      </c>
      <c r="F15" s="5">
        <v>6</v>
      </c>
      <c r="G15" s="5">
        <v>2</v>
      </c>
      <c r="H15" s="5">
        <f t="shared" si="9"/>
        <v>8</v>
      </c>
      <c r="I15" s="5">
        <v>8</v>
      </c>
      <c r="J15" s="5">
        <v>5</v>
      </c>
      <c r="K15" s="5">
        <f>SUM(I15:J15)</f>
        <v>13</v>
      </c>
      <c r="L15" s="5">
        <v>7</v>
      </c>
      <c r="M15" s="5">
        <v>2</v>
      </c>
      <c r="N15" s="5">
        <f t="shared" si="10"/>
        <v>9</v>
      </c>
      <c r="O15" s="5">
        <v>0</v>
      </c>
      <c r="P15" s="4">
        <v>0</v>
      </c>
      <c r="Q15" s="4">
        <v>0</v>
      </c>
      <c r="R15" s="4">
        <v>0</v>
      </c>
      <c r="S15" s="4">
        <v>2</v>
      </c>
      <c r="T15" s="5">
        <f>SUM(R15:S15)</f>
        <v>2</v>
      </c>
      <c r="U15" s="5">
        <v>35</v>
      </c>
      <c r="V15" s="5">
        <v>26</v>
      </c>
      <c r="W15" s="5">
        <f t="shared" si="12"/>
        <v>61</v>
      </c>
      <c r="X15" s="5">
        <v>8</v>
      </c>
      <c r="Y15" s="5">
        <v>10</v>
      </c>
      <c r="Z15" s="5">
        <f>SUM(X15:Y15)</f>
        <v>18</v>
      </c>
      <c r="AA15" s="5">
        <v>19</v>
      </c>
      <c r="AB15" s="5">
        <v>7</v>
      </c>
      <c r="AC15" s="5">
        <f t="shared" si="13"/>
        <v>26</v>
      </c>
      <c r="AD15" s="5">
        <f>C15+F15+I15+L15+O15+R15+U15+X15+AA15</f>
        <v>84</v>
      </c>
      <c r="AE15" s="5">
        <f>D15+G15+J15+M15+P15+S15+V15+Y15+AB15</f>
        <v>54</v>
      </c>
      <c r="AF15" s="5">
        <f t="shared" si="14"/>
        <v>138</v>
      </c>
    </row>
    <row r="16" spans="1:32" s="2" customFormat="1" x14ac:dyDescent="0.55000000000000004">
      <c r="A16" s="39"/>
      <c r="B16" s="29" t="s">
        <v>14</v>
      </c>
      <c r="C16" s="30">
        <f>SUM(C14:C15)</f>
        <v>6</v>
      </c>
      <c r="D16" s="30">
        <f>SUM(D14:D15)</f>
        <v>1</v>
      </c>
      <c r="E16" s="30">
        <f>SUM(E14:E15)</f>
        <v>7</v>
      </c>
      <c r="F16" s="30">
        <f>SUM(F14:F15)</f>
        <v>34</v>
      </c>
      <c r="G16" s="30">
        <f>SUM(G14:G15)</f>
        <v>16</v>
      </c>
      <c r="H16" s="30">
        <f t="shared" si="9"/>
        <v>50</v>
      </c>
      <c r="I16" s="30">
        <f>SUM(I14:I15)</f>
        <v>44</v>
      </c>
      <c r="J16" s="30">
        <f>SUM(J14:J15)</f>
        <v>34</v>
      </c>
      <c r="K16" s="30">
        <f>SUM(I16:J16)</f>
        <v>78</v>
      </c>
      <c r="L16" s="30">
        <f>SUM(L14:L15)</f>
        <v>25</v>
      </c>
      <c r="M16" s="30">
        <f>SUM(M14:M15)</f>
        <v>20</v>
      </c>
      <c r="N16" s="30">
        <f t="shared" si="10"/>
        <v>45</v>
      </c>
      <c r="O16" s="30">
        <f>SUM(O14:O15)</f>
        <v>0</v>
      </c>
      <c r="P16" s="30">
        <f>SUM(P14:P15)</f>
        <v>0</v>
      </c>
      <c r="Q16" s="30">
        <f>SUM(O16:P16)</f>
        <v>0</v>
      </c>
      <c r="R16" s="30">
        <f>SUM(R14:R15)</f>
        <v>5</v>
      </c>
      <c r="S16" s="30">
        <f>SUM(S14:S15)</f>
        <v>2</v>
      </c>
      <c r="T16" s="32">
        <f t="shared" si="15"/>
        <v>7</v>
      </c>
      <c r="U16" s="30">
        <f>SUM(U14:U15)</f>
        <v>117</v>
      </c>
      <c r="V16" s="30">
        <f>SUM(V14:V15)</f>
        <v>115</v>
      </c>
      <c r="W16" s="30">
        <f t="shared" si="12"/>
        <v>232</v>
      </c>
      <c r="X16" s="30">
        <f>SUM(X14:X15)</f>
        <v>11</v>
      </c>
      <c r="Y16" s="30">
        <f>SUM(Y14:Y15)</f>
        <v>13</v>
      </c>
      <c r="Z16" s="30">
        <f>SUM(X16:Y16)</f>
        <v>24</v>
      </c>
      <c r="AA16" s="30">
        <f>SUM(AA14:AA15)</f>
        <v>32</v>
      </c>
      <c r="AB16" s="30">
        <f>SUM(AB14:AB15)</f>
        <v>19</v>
      </c>
      <c r="AC16" s="30">
        <f t="shared" si="13"/>
        <v>51</v>
      </c>
      <c r="AD16" s="30">
        <f>SUM(AD14:AD15)</f>
        <v>274</v>
      </c>
      <c r="AE16" s="30">
        <f>SUM(AE14:AE15)</f>
        <v>220</v>
      </c>
      <c r="AF16" s="30">
        <f t="shared" si="14"/>
        <v>494</v>
      </c>
    </row>
    <row r="17" spans="1:32" x14ac:dyDescent="0.55000000000000004">
      <c r="A17" s="42" t="s">
        <v>21</v>
      </c>
      <c r="B17" s="8" t="s">
        <v>16</v>
      </c>
      <c r="C17" s="5">
        <f>C8+C11+C14+C5</f>
        <v>8</v>
      </c>
      <c r="D17" s="5">
        <f>D5+D11+D14+D8</f>
        <v>4</v>
      </c>
      <c r="E17" s="4">
        <f>SUM(C17:D17)</f>
        <v>12</v>
      </c>
      <c r="F17" s="5">
        <f>F8+F11+F14+F5</f>
        <v>102</v>
      </c>
      <c r="G17" s="5">
        <f>G5+G11+G14+G8</f>
        <v>106</v>
      </c>
      <c r="H17" s="4">
        <f t="shared" si="9"/>
        <v>208</v>
      </c>
      <c r="I17" s="5">
        <f>I8+I11+I14+I5</f>
        <v>117</v>
      </c>
      <c r="J17" s="5">
        <f>J5+J11+J14+J8</f>
        <v>71</v>
      </c>
      <c r="K17" s="4">
        <f>SUM(I17:J17)</f>
        <v>188</v>
      </c>
      <c r="L17" s="5">
        <f>L8+L11+L14+L5</f>
        <v>65</v>
      </c>
      <c r="M17" s="5">
        <f>M5+M11+M14+M8</f>
        <v>46</v>
      </c>
      <c r="N17" s="4">
        <f t="shared" si="10"/>
        <v>111</v>
      </c>
      <c r="O17" s="5">
        <f>O8+O11+O14+O5</f>
        <v>0</v>
      </c>
      <c r="P17" s="5">
        <f>P5+P11+P14+P8</f>
        <v>1</v>
      </c>
      <c r="Q17" s="4">
        <f>SUM(O17:P17)</f>
        <v>1</v>
      </c>
      <c r="R17" s="5">
        <f>R8+R11+R14+R5</f>
        <v>7</v>
      </c>
      <c r="S17" s="5">
        <f>S5+S11+S14+S8</f>
        <v>1</v>
      </c>
      <c r="T17" s="4">
        <f>SUM(R17:S17)</f>
        <v>8</v>
      </c>
      <c r="U17" s="5">
        <f>U8+U11+U14+U5</f>
        <v>629</v>
      </c>
      <c r="V17" s="5">
        <f>V5+V11+V14+V8</f>
        <v>509</v>
      </c>
      <c r="W17" s="4">
        <f t="shared" si="12"/>
        <v>1138</v>
      </c>
      <c r="X17" s="5">
        <f>X5+X8+X11+X14</f>
        <v>41</v>
      </c>
      <c r="Y17" s="5">
        <f>Y5+Y8+Y11+Y14</f>
        <v>32</v>
      </c>
      <c r="Z17" s="4">
        <f>SUM(X17:Y17)</f>
        <v>73</v>
      </c>
      <c r="AA17" s="5">
        <f>AA5+AA8+AA11+AA14</f>
        <v>75</v>
      </c>
      <c r="AB17" s="5">
        <f>AB5+AB8+AB11+AB14</f>
        <v>67</v>
      </c>
      <c r="AC17" s="4">
        <f t="shared" si="13"/>
        <v>142</v>
      </c>
      <c r="AD17" s="5">
        <f>C17+F17+I17+L17+O17+R17+U17+X17+AA17</f>
        <v>1044</v>
      </c>
      <c r="AE17" s="5">
        <f>D17+G17+J17+M17+P17+S17+V17+Y17+AB17</f>
        <v>837</v>
      </c>
      <c r="AF17" s="5">
        <f t="shared" si="14"/>
        <v>1881</v>
      </c>
    </row>
    <row r="18" spans="1:32" x14ac:dyDescent="0.55000000000000004">
      <c r="A18" s="42"/>
      <c r="B18" s="8" t="s">
        <v>17</v>
      </c>
      <c r="C18" s="5">
        <f>C6+C12+C15+C9</f>
        <v>1</v>
      </c>
      <c r="D18" s="5">
        <f>D6+D15+D9+D12</f>
        <v>1</v>
      </c>
      <c r="E18" s="4">
        <f>SUM(C18:D18)</f>
        <v>2</v>
      </c>
      <c r="F18" s="5">
        <f>F6+F12+F15+F9</f>
        <v>22</v>
      </c>
      <c r="G18" s="5">
        <f>G6+G15+G9+G12</f>
        <v>15</v>
      </c>
      <c r="H18" s="4">
        <f t="shared" si="9"/>
        <v>37</v>
      </c>
      <c r="I18" s="5">
        <f>I6+I12+I15+I9</f>
        <v>22</v>
      </c>
      <c r="J18" s="5">
        <f>J6+J15+J9+J12</f>
        <v>14</v>
      </c>
      <c r="K18" s="4">
        <f>SUM(I18:J18)</f>
        <v>36</v>
      </c>
      <c r="L18" s="5">
        <f>L6+L12+L15+L9</f>
        <v>17</v>
      </c>
      <c r="M18" s="5">
        <f>M6+M15+M9+M12</f>
        <v>7</v>
      </c>
      <c r="N18" s="4">
        <f t="shared" si="10"/>
        <v>24</v>
      </c>
      <c r="O18" s="5">
        <f>O6+O12+O15+O9</f>
        <v>0</v>
      </c>
      <c r="P18" s="5">
        <f>P6+P15+P9+P12</f>
        <v>0</v>
      </c>
      <c r="Q18" s="4">
        <f>SUM(O18:P18)</f>
        <v>0</v>
      </c>
      <c r="R18" s="5">
        <f>R6+R12+R15+R9</f>
        <v>1</v>
      </c>
      <c r="S18" s="5">
        <f>S6+S15+S9+S12</f>
        <v>2</v>
      </c>
      <c r="T18" s="4">
        <f>SUM(R18:S18)</f>
        <v>3</v>
      </c>
      <c r="U18" s="5">
        <f>U6+U12+U15+U9</f>
        <v>297</v>
      </c>
      <c r="V18" s="5">
        <f>V6+V15+V9+V12</f>
        <v>210</v>
      </c>
      <c r="W18" s="4">
        <f t="shared" si="12"/>
        <v>507</v>
      </c>
      <c r="X18" s="5">
        <f>X6+X9+X12+X15</f>
        <v>16</v>
      </c>
      <c r="Y18" s="5">
        <f>Y6+Y9+Y12+Y15</f>
        <v>20</v>
      </c>
      <c r="Z18" s="4">
        <f>SUM(X18:Y18)</f>
        <v>36</v>
      </c>
      <c r="AA18" s="5">
        <f>AA6+AA9+AA12+AA15</f>
        <v>61</v>
      </c>
      <c r="AB18" s="5">
        <f>AB6+AB9+AB12+AB15</f>
        <v>35</v>
      </c>
      <c r="AC18" s="4">
        <f t="shared" si="13"/>
        <v>96</v>
      </c>
      <c r="AD18" s="5">
        <f>AD6+AD12+AD15+AD9</f>
        <v>437</v>
      </c>
      <c r="AE18" s="5">
        <f>AE6+AE15+AE9+AE12</f>
        <v>304</v>
      </c>
      <c r="AF18" s="4">
        <f t="shared" si="14"/>
        <v>741</v>
      </c>
    </row>
    <row r="19" spans="1:32" s="2" customFormat="1" x14ac:dyDescent="0.55000000000000004">
      <c r="A19" s="42"/>
      <c r="B19" s="6" t="s">
        <v>14</v>
      </c>
      <c r="C19" s="9">
        <f>C17+C18</f>
        <v>9</v>
      </c>
      <c r="D19" s="9">
        <f>D17+D18</f>
        <v>5</v>
      </c>
      <c r="E19" s="9">
        <f>SUM(E17:E18)</f>
        <v>14</v>
      </c>
      <c r="F19" s="9">
        <f>F17+F18</f>
        <v>124</v>
      </c>
      <c r="G19" s="9">
        <f>G17+G18</f>
        <v>121</v>
      </c>
      <c r="H19" s="9">
        <f t="shared" si="9"/>
        <v>245</v>
      </c>
      <c r="I19" s="9">
        <f>I17+I18</f>
        <v>139</v>
      </c>
      <c r="J19" s="9">
        <f>J17+J18</f>
        <v>85</v>
      </c>
      <c r="K19" s="9">
        <f>SUM(I19:J19)</f>
        <v>224</v>
      </c>
      <c r="L19" s="9">
        <f>L17+L18</f>
        <v>82</v>
      </c>
      <c r="M19" s="9">
        <f>M17+M18</f>
        <v>53</v>
      </c>
      <c r="N19" s="9">
        <f t="shared" si="10"/>
        <v>135</v>
      </c>
      <c r="O19" s="9">
        <f>SUM(O17:O18)</f>
        <v>0</v>
      </c>
      <c r="P19" s="9">
        <f>SUM(P17:P18)</f>
        <v>1</v>
      </c>
      <c r="Q19" s="10">
        <f t="shared" si="11"/>
        <v>1</v>
      </c>
      <c r="R19" s="9">
        <f>SUM(R17:R18)</f>
        <v>8</v>
      </c>
      <c r="S19" s="9">
        <f>SUM(S17:S18)</f>
        <v>3</v>
      </c>
      <c r="T19" s="10">
        <f t="shared" si="15"/>
        <v>11</v>
      </c>
      <c r="U19" s="9">
        <f>U17+U18</f>
        <v>926</v>
      </c>
      <c r="V19" s="9">
        <f>V17+V18</f>
        <v>719</v>
      </c>
      <c r="W19" s="9">
        <f t="shared" si="12"/>
        <v>1645</v>
      </c>
      <c r="X19" s="9">
        <f t="shared" ref="X19:AC19" si="16">SUM(X17:X18)</f>
        <v>57</v>
      </c>
      <c r="Y19" s="9">
        <f t="shared" si="16"/>
        <v>52</v>
      </c>
      <c r="Z19" s="9">
        <f t="shared" si="16"/>
        <v>109</v>
      </c>
      <c r="AA19" s="9">
        <f t="shared" si="16"/>
        <v>136</v>
      </c>
      <c r="AB19" s="9">
        <f t="shared" si="16"/>
        <v>102</v>
      </c>
      <c r="AC19" s="9">
        <f t="shared" si="16"/>
        <v>238</v>
      </c>
      <c r="AD19" s="9">
        <f>AD17+AD18</f>
        <v>1481</v>
      </c>
      <c r="AE19" s="9">
        <f>AE17+AE18</f>
        <v>1141</v>
      </c>
      <c r="AF19" s="9">
        <f t="shared" si="14"/>
        <v>2622</v>
      </c>
    </row>
    <row r="20" spans="1:32" x14ac:dyDescent="0.55000000000000004">
      <c r="A20" s="26" t="s">
        <v>23</v>
      </c>
    </row>
  </sheetData>
  <mergeCells count="15">
    <mergeCell ref="A11:A13"/>
    <mergeCell ref="A14:A16"/>
    <mergeCell ref="A17:A19"/>
    <mergeCell ref="L3:N3"/>
    <mergeCell ref="A5:A7"/>
    <mergeCell ref="A8:A10"/>
    <mergeCell ref="C3:E3"/>
    <mergeCell ref="F3:H3"/>
    <mergeCell ref="I3:K3"/>
    <mergeCell ref="R3:T3"/>
    <mergeCell ref="AD3:AF3"/>
    <mergeCell ref="O3:Q3"/>
    <mergeCell ref="U3:W3"/>
    <mergeCell ref="X3:Z3"/>
    <mergeCell ref="AA3:AC3"/>
  </mergeCells>
  <phoneticPr fontId="0" type="noConversion"/>
  <pageMargins left="0.75" right="0.75" top="1" bottom="1" header="0.5" footer="0.5"/>
  <pageSetup scale="61" firstPageNumber="51" orientation="landscape" useFirstPageNumber="1" r:id="rId1"/>
  <headerFooter alignWithMargins="0">
    <oddHeader xml:space="preserve">&amp;L&amp;"-,Bold Italic"&amp;11&amp;K000000Faculty and Staff&amp;C&amp;"-,Bold Italic"&amp;11&amp;K000000TABLE 43&amp;R&amp;"Lucida Grande,Bold Italic"&amp;11&amp;K000000Faculty and Staff Diversity </oddHeader>
    <oddFooter>&amp;L&amp;"Lucida Grande,Bold Italic"&amp;K000000Office of Institutional Research, UMass Boston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21"/>
  <sheetViews>
    <sheetView zoomScaleNormal="100" workbookViewId="0">
      <selection activeCell="F33" sqref="F33"/>
    </sheetView>
  </sheetViews>
  <sheetFormatPr defaultColWidth="11.44140625" defaultRowHeight="14.4" x14ac:dyDescent="0.55000000000000004"/>
  <cols>
    <col min="1" max="1" width="16.71875" style="1" customWidth="1"/>
    <col min="2" max="2" width="11.83203125" style="1" customWidth="1"/>
    <col min="3" max="20" width="5.44140625" style="1" customWidth="1"/>
    <col min="21" max="21" width="6.1640625" style="1" customWidth="1"/>
    <col min="22" max="22" width="5.44140625" style="1" customWidth="1"/>
    <col min="23" max="23" width="6.1640625" style="1" customWidth="1"/>
    <col min="24" max="29" width="5.44140625" style="1" customWidth="1"/>
    <col min="30" max="30" width="7.83203125" style="1" customWidth="1"/>
    <col min="31" max="31" width="6.44140625" style="1" customWidth="1"/>
    <col min="32" max="32" width="6.27734375" style="11" customWidth="1"/>
    <col min="33" max="33" width="5.27734375" style="1" customWidth="1"/>
    <col min="34" max="256" width="8.83203125" customWidth="1"/>
  </cols>
  <sheetData>
    <row r="1" spans="1:33" ht="18.3" x14ac:dyDescent="0.7">
      <c r="A1" s="3" t="s">
        <v>29</v>
      </c>
    </row>
    <row r="3" spans="1:33" x14ac:dyDescent="0.55000000000000004">
      <c r="A3" s="7"/>
      <c r="B3" s="7"/>
      <c r="C3" s="35" t="s">
        <v>1</v>
      </c>
      <c r="D3" s="36"/>
      <c r="E3" s="36"/>
      <c r="F3" s="35" t="s">
        <v>2</v>
      </c>
      <c r="G3" s="36"/>
      <c r="H3" s="36"/>
      <c r="I3" s="35" t="s">
        <v>3</v>
      </c>
      <c r="J3" s="36"/>
      <c r="K3" s="36"/>
      <c r="L3" s="35" t="s">
        <v>4</v>
      </c>
      <c r="M3" s="36"/>
      <c r="N3" s="36"/>
      <c r="O3" s="35" t="s">
        <v>5</v>
      </c>
      <c r="P3" s="35"/>
      <c r="Q3" s="35"/>
      <c r="R3" s="35" t="s">
        <v>6</v>
      </c>
      <c r="S3" s="36"/>
      <c r="T3" s="36"/>
      <c r="U3" s="35" t="s">
        <v>7</v>
      </c>
      <c r="V3" s="36"/>
      <c r="W3" s="36"/>
      <c r="X3" s="35" t="s">
        <v>8</v>
      </c>
      <c r="Y3" s="36"/>
      <c r="Z3" s="36"/>
      <c r="AA3" s="35" t="s">
        <v>9</v>
      </c>
      <c r="AB3" s="36"/>
      <c r="AC3" s="36"/>
      <c r="AD3" s="37" t="s">
        <v>10</v>
      </c>
      <c r="AE3" s="37"/>
      <c r="AF3" s="37"/>
      <c r="AG3" s="2"/>
    </row>
    <row r="4" spans="1:33" ht="29.1" thickBot="1" x14ac:dyDescent="0.6">
      <c r="A4" s="28"/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12</v>
      </c>
      <c r="G4" s="15" t="s">
        <v>13</v>
      </c>
      <c r="H4" s="15" t="s">
        <v>14</v>
      </c>
      <c r="I4" s="15" t="s">
        <v>12</v>
      </c>
      <c r="J4" s="15" t="s">
        <v>13</v>
      </c>
      <c r="K4" s="15" t="s">
        <v>14</v>
      </c>
      <c r="L4" s="15" t="s">
        <v>12</v>
      </c>
      <c r="M4" s="15" t="s">
        <v>13</v>
      </c>
      <c r="N4" s="15" t="s">
        <v>14</v>
      </c>
      <c r="O4" s="15" t="s">
        <v>12</v>
      </c>
      <c r="P4" s="15" t="s">
        <v>13</v>
      </c>
      <c r="Q4" s="15" t="s">
        <v>14</v>
      </c>
      <c r="R4" s="15" t="s">
        <v>12</v>
      </c>
      <c r="S4" s="15" t="s">
        <v>13</v>
      </c>
      <c r="T4" s="15" t="s">
        <v>14</v>
      </c>
      <c r="U4" s="15" t="s">
        <v>12</v>
      </c>
      <c r="V4" s="15" t="s">
        <v>13</v>
      </c>
      <c r="W4" s="15" t="s">
        <v>14</v>
      </c>
      <c r="X4" s="15" t="s">
        <v>12</v>
      </c>
      <c r="Y4" s="15" t="s">
        <v>13</v>
      </c>
      <c r="Z4" s="15" t="s">
        <v>14</v>
      </c>
      <c r="AA4" s="15" t="s">
        <v>12</v>
      </c>
      <c r="AB4" s="15" t="s">
        <v>13</v>
      </c>
      <c r="AC4" s="15" t="s">
        <v>14</v>
      </c>
      <c r="AD4" s="15" t="s">
        <v>12</v>
      </c>
      <c r="AE4" s="15" t="s">
        <v>13</v>
      </c>
      <c r="AF4" s="15" t="s">
        <v>14</v>
      </c>
      <c r="AG4" s="2"/>
    </row>
    <row r="5" spans="1:33" x14ac:dyDescent="0.55000000000000004">
      <c r="A5" s="38" t="s">
        <v>18</v>
      </c>
      <c r="B5" s="8" t="s">
        <v>16</v>
      </c>
      <c r="C5" s="4">
        <v>1</v>
      </c>
      <c r="D5" s="4">
        <v>0</v>
      </c>
      <c r="E5" s="4">
        <f>SUM(C5:D5)</f>
        <v>1</v>
      </c>
      <c r="F5" s="5">
        <v>2</v>
      </c>
      <c r="G5" s="5">
        <v>5</v>
      </c>
      <c r="H5" s="5">
        <f t="shared" ref="H5:H19" si="0">SUM(F5:G5)</f>
        <v>7</v>
      </c>
      <c r="I5" s="5">
        <v>5</v>
      </c>
      <c r="J5" s="5">
        <v>6</v>
      </c>
      <c r="K5" s="5">
        <f t="shared" ref="K5:K13" si="1">SUM(I5:J5)</f>
        <v>11</v>
      </c>
      <c r="L5" s="5">
        <v>1</v>
      </c>
      <c r="M5" s="5">
        <v>3</v>
      </c>
      <c r="N5" s="5">
        <f t="shared" ref="N5:N19" si="2">SUM(L5:M5)</f>
        <v>4</v>
      </c>
      <c r="O5" s="5">
        <v>0</v>
      </c>
      <c r="P5" s="4">
        <v>0</v>
      </c>
      <c r="Q5" s="5">
        <f>SUM(O5:P5)</f>
        <v>0</v>
      </c>
      <c r="R5" s="4">
        <v>0</v>
      </c>
      <c r="S5" s="4">
        <v>1</v>
      </c>
      <c r="T5" s="5">
        <f>SUM(R5:S5)</f>
        <v>1</v>
      </c>
      <c r="U5" s="5">
        <v>32</v>
      </c>
      <c r="V5" s="5">
        <v>27</v>
      </c>
      <c r="W5" s="5">
        <f t="shared" ref="W5:W19" si="3">SUM(U5:V5)</f>
        <v>59</v>
      </c>
      <c r="X5" s="5">
        <v>1</v>
      </c>
      <c r="Y5" s="4">
        <v>0</v>
      </c>
      <c r="Z5" s="5">
        <f t="shared" ref="Z5:Z12" si="4">SUM(X5:Y5)</f>
        <v>1</v>
      </c>
      <c r="AA5" s="5">
        <v>2</v>
      </c>
      <c r="AB5" s="5">
        <v>0</v>
      </c>
      <c r="AC5" s="5">
        <f t="shared" ref="AC5:AC18" si="5">SUM(AA5:AB5)</f>
        <v>2</v>
      </c>
      <c r="AD5" s="5">
        <f>C5+F5+I5+L5+O5+R5+U5+X5+AA5</f>
        <v>44</v>
      </c>
      <c r="AE5" s="5">
        <f>D5+G5+J5+M5+P5+S5+V5+Y5+AB5</f>
        <v>42</v>
      </c>
      <c r="AF5" s="5">
        <f t="shared" ref="AF5:AF19" si="6">SUM(AD5:AE5)</f>
        <v>86</v>
      </c>
    </row>
    <row r="6" spans="1:33" x14ac:dyDescent="0.55000000000000004">
      <c r="A6" s="38"/>
      <c r="B6" s="8" t="s">
        <v>17</v>
      </c>
      <c r="C6" s="5">
        <v>0</v>
      </c>
      <c r="D6" s="4">
        <v>0</v>
      </c>
      <c r="E6" s="4">
        <f>SUM(C6:D6)</f>
        <v>0</v>
      </c>
      <c r="F6" s="5">
        <v>0</v>
      </c>
      <c r="G6" s="5">
        <v>0</v>
      </c>
      <c r="H6" s="5">
        <f t="shared" si="0"/>
        <v>0</v>
      </c>
      <c r="I6" s="5">
        <v>0</v>
      </c>
      <c r="J6" s="5">
        <v>0</v>
      </c>
      <c r="K6" s="5">
        <f t="shared" si="1"/>
        <v>0</v>
      </c>
      <c r="L6" s="5">
        <v>0</v>
      </c>
      <c r="M6" s="5">
        <v>0</v>
      </c>
      <c r="N6" s="5">
        <f t="shared" si="2"/>
        <v>0</v>
      </c>
      <c r="O6" s="5">
        <v>0</v>
      </c>
      <c r="P6" s="4">
        <v>0</v>
      </c>
      <c r="Q6" s="5">
        <f>SUM(O6:P6)</f>
        <v>0</v>
      </c>
      <c r="R6" s="4">
        <v>0</v>
      </c>
      <c r="S6" s="4">
        <v>0</v>
      </c>
      <c r="T6" s="5">
        <f>SUM(R6:S6)</f>
        <v>0</v>
      </c>
      <c r="U6" s="5">
        <v>0</v>
      </c>
      <c r="V6" s="5">
        <v>0</v>
      </c>
      <c r="W6" s="5">
        <f t="shared" si="3"/>
        <v>0</v>
      </c>
      <c r="X6" s="5">
        <v>0</v>
      </c>
      <c r="Y6" s="5">
        <v>0</v>
      </c>
      <c r="Z6" s="5">
        <f t="shared" si="4"/>
        <v>0</v>
      </c>
      <c r="AA6" s="5">
        <v>0</v>
      </c>
      <c r="AB6" s="5">
        <v>0</v>
      </c>
      <c r="AC6" s="5">
        <f t="shared" si="5"/>
        <v>0</v>
      </c>
      <c r="AD6" s="5">
        <f>C6+F6+I6+L6+O6+R6+U6+X6+AA6</f>
        <v>0</v>
      </c>
      <c r="AE6" s="5">
        <f>D6+G6+J6+M6+P6+S6+V6+Y6+AB6</f>
        <v>0</v>
      </c>
      <c r="AF6" s="5">
        <f t="shared" si="6"/>
        <v>0</v>
      </c>
    </row>
    <row r="7" spans="1:33" x14ac:dyDescent="0.55000000000000004">
      <c r="A7" s="39"/>
      <c r="B7" s="29" t="s">
        <v>14</v>
      </c>
      <c r="C7" s="30">
        <f>SUM(C5:C6)</f>
        <v>1</v>
      </c>
      <c r="D7" s="30">
        <f>SUM(D5:D6)</f>
        <v>0</v>
      </c>
      <c r="E7" s="30">
        <f>SUM(E5:E6)</f>
        <v>1</v>
      </c>
      <c r="F7" s="30">
        <f>SUM(F5:F6)</f>
        <v>2</v>
      </c>
      <c r="G7" s="30">
        <f>SUM(G5:G6)</f>
        <v>5</v>
      </c>
      <c r="H7" s="30">
        <f t="shared" si="0"/>
        <v>7</v>
      </c>
      <c r="I7" s="30">
        <f>SUM(I5:I6)</f>
        <v>5</v>
      </c>
      <c r="J7" s="30">
        <f>SUM(J5:J6)</f>
        <v>6</v>
      </c>
      <c r="K7" s="30">
        <f t="shared" si="1"/>
        <v>11</v>
      </c>
      <c r="L7" s="30">
        <f>SUM(L5:L6)</f>
        <v>1</v>
      </c>
      <c r="M7" s="30">
        <f>SUM(M5:M6)</f>
        <v>3</v>
      </c>
      <c r="N7" s="30">
        <f t="shared" si="2"/>
        <v>4</v>
      </c>
      <c r="O7" s="30">
        <f>SUM(O5:O6)</f>
        <v>0</v>
      </c>
      <c r="P7" s="30">
        <f>SUM(P5:P6)</f>
        <v>0</v>
      </c>
      <c r="Q7" s="30">
        <f t="shared" ref="Q7:V7" si="7">SUM(Q5:Q6)</f>
        <v>0</v>
      </c>
      <c r="R7" s="30">
        <f t="shared" si="7"/>
        <v>0</v>
      </c>
      <c r="S7" s="30">
        <f t="shared" si="7"/>
        <v>1</v>
      </c>
      <c r="T7" s="30">
        <f t="shared" si="7"/>
        <v>1</v>
      </c>
      <c r="U7" s="30">
        <f t="shared" si="7"/>
        <v>32</v>
      </c>
      <c r="V7" s="30">
        <f t="shared" si="7"/>
        <v>27</v>
      </c>
      <c r="W7" s="30">
        <f t="shared" si="3"/>
        <v>59</v>
      </c>
      <c r="X7" s="30">
        <f>SUM(X5:X6)</f>
        <v>1</v>
      </c>
      <c r="Y7" s="30">
        <f>SUM(Y5:Y6)</f>
        <v>0</v>
      </c>
      <c r="Z7" s="31">
        <f t="shared" si="4"/>
        <v>1</v>
      </c>
      <c r="AA7" s="30">
        <f>SUM(AA5:AA6)</f>
        <v>2</v>
      </c>
      <c r="AB7" s="30">
        <f>SUM(AB5:AB6)</f>
        <v>0</v>
      </c>
      <c r="AC7" s="31">
        <f t="shared" si="5"/>
        <v>2</v>
      </c>
      <c r="AD7" s="30">
        <f>SUM(AD5:AD6)</f>
        <v>44</v>
      </c>
      <c r="AE7" s="30">
        <f>SUM(AE5:AE6)</f>
        <v>42</v>
      </c>
      <c r="AF7" s="30">
        <f t="shared" si="6"/>
        <v>86</v>
      </c>
      <c r="AG7" s="2"/>
    </row>
    <row r="8" spans="1:33" x14ac:dyDescent="0.55000000000000004">
      <c r="A8" s="38" t="s">
        <v>15</v>
      </c>
      <c r="B8" s="8" t="s">
        <v>16</v>
      </c>
      <c r="C8" s="4">
        <v>0</v>
      </c>
      <c r="D8" s="4">
        <v>1</v>
      </c>
      <c r="E8" s="4">
        <f>SUM(C8:D8)</f>
        <v>1</v>
      </c>
      <c r="F8" s="5">
        <v>35</v>
      </c>
      <c r="G8" s="5">
        <v>53</v>
      </c>
      <c r="H8" s="5">
        <f t="shared" si="0"/>
        <v>88</v>
      </c>
      <c r="I8" s="5">
        <v>18</v>
      </c>
      <c r="J8" s="5">
        <v>19</v>
      </c>
      <c r="K8" s="5">
        <f t="shared" si="1"/>
        <v>37</v>
      </c>
      <c r="L8" s="5">
        <v>17</v>
      </c>
      <c r="M8" s="5">
        <v>16</v>
      </c>
      <c r="N8" s="5">
        <f t="shared" si="2"/>
        <v>33</v>
      </c>
      <c r="O8" s="5">
        <v>0</v>
      </c>
      <c r="P8" s="4">
        <v>0</v>
      </c>
      <c r="Q8" s="5">
        <f>SUM(O8:P8)</f>
        <v>0</v>
      </c>
      <c r="R8" s="4">
        <v>0</v>
      </c>
      <c r="S8" s="4">
        <v>0</v>
      </c>
      <c r="T8" s="5">
        <f>SUM(R8:S8)</f>
        <v>0</v>
      </c>
      <c r="U8" s="5">
        <v>224</v>
      </c>
      <c r="V8" s="5">
        <v>198</v>
      </c>
      <c r="W8" s="5">
        <f t="shared" si="3"/>
        <v>422</v>
      </c>
      <c r="X8" s="5">
        <v>19</v>
      </c>
      <c r="Y8" s="5">
        <v>27</v>
      </c>
      <c r="Z8" s="5">
        <f t="shared" si="4"/>
        <v>46</v>
      </c>
      <c r="AA8" s="5">
        <v>49</v>
      </c>
      <c r="AB8" s="5">
        <v>38</v>
      </c>
      <c r="AC8" s="5">
        <f t="shared" si="5"/>
        <v>87</v>
      </c>
      <c r="AD8" s="5">
        <f>C8+F8+I8+L8+O8+R8+U8+X8+AA8</f>
        <v>362</v>
      </c>
      <c r="AE8" s="5">
        <f>D8+G8+J8+M8+P8+S8+V8+Y8+AB8</f>
        <v>352</v>
      </c>
      <c r="AF8" s="5">
        <f t="shared" si="6"/>
        <v>714</v>
      </c>
    </row>
    <row r="9" spans="1:33" x14ac:dyDescent="0.55000000000000004">
      <c r="A9" s="39"/>
      <c r="B9" s="8" t="s">
        <v>17</v>
      </c>
      <c r="C9" s="5">
        <v>2</v>
      </c>
      <c r="D9" s="5">
        <v>1</v>
      </c>
      <c r="E9" s="4">
        <f>SUM(C9:D9)</f>
        <v>3</v>
      </c>
      <c r="F9" s="5">
        <v>16</v>
      </c>
      <c r="G9" s="5">
        <v>7</v>
      </c>
      <c r="H9" s="5">
        <f t="shared" si="0"/>
        <v>23</v>
      </c>
      <c r="I9" s="5">
        <v>12</v>
      </c>
      <c r="J9" s="5">
        <v>9</v>
      </c>
      <c r="K9" s="5">
        <f t="shared" si="1"/>
        <v>21</v>
      </c>
      <c r="L9" s="5">
        <v>10</v>
      </c>
      <c r="M9" s="5">
        <v>4</v>
      </c>
      <c r="N9" s="5">
        <f t="shared" si="2"/>
        <v>14</v>
      </c>
      <c r="O9" s="5">
        <v>0</v>
      </c>
      <c r="P9" s="4">
        <v>0</v>
      </c>
      <c r="Q9" s="5">
        <f>SUM(O9:P9)</f>
        <v>0</v>
      </c>
      <c r="R9" s="4">
        <v>0</v>
      </c>
      <c r="S9" s="4">
        <v>0</v>
      </c>
      <c r="T9" s="5">
        <f>SUM(R9:S9)</f>
        <v>0</v>
      </c>
      <c r="U9" s="5">
        <v>223</v>
      </c>
      <c r="V9" s="5">
        <v>154</v>
      </c>
      <c r="W9" s="5">
        <f t="shared" si="3"/>
        <v>377</v>
      </c>
      <c r="X9" s="5">
        <v>5</v>
      </c>
      <c r="Y9" s="5">
        <v>8</v>
      </c>
      <c r="Z9" s="5">
        <f t="shared" si="4"/>
        <v>13</v>
      </c>
      <c r="AA9" s="5">
        <v>51</v>
      </c>
      <c r="AB9" s="5">
        <v>27</v>
      </c>
      <c r="AC9" s="5">
        <f t="shared" si="5"/>
        <v>78</v>
      </c>
      <c r="AD9" s="5">
        <f>C9+F9+I9+L9+O9+R9+U9+X9+AA9</f>
        <v>319</v>
      </c>
      <c r="AE9" s="5">
        <f>D9+G9+J9+M9+P9+S9+V9+Y9+AB9</f>
        <v>210</v>
      </c>
      <c r="AF9" s="5">
        <f t="shared" si="6"/>
        <v>529</v>
      </c>
    </row>
    <row r="10" spans="1:33" x14ac:dyDescent="0.55000000000000004">
      <c r="A10" s="39"/>
      <c r="B10" s="29" t="s">
        <v>14</v>
      </c>
      <c r="C10" s="30">
        <f>SUM(C8:C9)</f>
        <v>2</v>
      </c>
      <c r="D10" s="30">
        <f t="shared" ref="D10:AE10" si="8">SUM(D8:D9)</f>
        <v>2</v>
      </c>
      <c r="E10" s="30">
        <f t="shared" si="8"/>
        <v>4</v>
      </c>
      <c r="F10" s="30">
        <f t="shared" si="8"/>
        <v>51</v>
      </c>
      <c r="G10" s="30">
        <f t="shared" si="8"/>
        <v>60</v>
      </c>
      <c r="H10" s="30">
        <f t="shared" si="0"/>
        <v>111</v>
      </c>
      <c r="I10" s="30">
        <f t="shared" si="8"/>
        <v>30</v>
      </c>
      <c r="J10" s="30">
        <f t="shared" si="8"/>
        <v>28</v>
      </c>
      <c r="K10" s="30">
        <f t="shared" si="1"/>
        <v>58</v>
      </c>
      <c r="L10" s="30">
        <f t="shared" si="8"/>
        <v>27</v>
      </c>
      <c r="M10" s="30">
        <f t="shared" si="8"/>
        <v>20</v>
      </c>
      <c r="N10" s="30">
        <f t="shared" si="2"/>
        <v>47</v>
      </c>
      <c r="O10" s="30">
        <f t="shared" si="8"/>
        <v>0</v>
      </c>
      <c r="P10" s="30">
        <f t="shared" si="8"/>
        <v>0</v>
      </c>
      <c r="Q10" s="30">
        <f t="shared" si="8"/>
        <v>0</v>
      </c>
      <c r="R10" s="30">
        <f t="shared" si="8"/>
        <v>0</v>
      </c>
      <c r="S10" s="30">
        <f t="shared" si="8"/>
        <v>0</v>
      </c>
      <c r="T10" s="30">
        <f t="shared" si="8"/>
        <v>0</v>
      </c>
      <c r="U10" s="30">
        <f t="shared" si="8"/>
        <v>447</v>
      </c>
      <c r="V10" s="30">
        <f t="shared" si="8"/>
        <v>352</v>
      </c>
      <c r="W10" s="30">
        <f t="shared" si="3"/>
        <v>799</v>
      </c>
      <c r="X10" s="30">
        <f t="shared" si="8"/>
        <v>24</v>
      </c>
      <c r="Y10" s="30">
        <f t="shared" si="8"/>
        <v>35</v>
      </c>
      <c r="Z10" s="31">
        <f t="shared" si="4"/>
        <v>59</v>
      </c>
      <c r="AA10" s="30">
        <f t="shared" si="8"/>
        <v>100</v>
      </c>
      <c r="AB10" s="30">
        <f t="shared" si="8"/>
        <v>65</v>
      </c>
      <c r="AC10" s="30">
        <f t="shared" si="5"/>
        <v>165</v>
      </c>
      <c r="AD10" s="30">
        <f t="shared" si="8"/>
        <v>681</v>
      </c>
      <c r="AE10" s="30">
        <f t="shared" si="8"/>
        <v>562</v>
      </c>
      <c r="AF10" s="30">
        <f t="shared" si="6"/>
        <v>1243</v>
      </c>
      <c r="AG10" s="2"/>
    </row>
    <row r="11" spans="1:33" x14ac:dyDescent="0.55000000000000004">
      <c r="A11" s="38" t="s">
        <v>19</v>
      </c>
      <c r="B11" s="8" t="s">
        <v>16</v>
      </c>
      <c r="C11" s="4">
        <v>2</v>
      </c>
      <c r="D11" s="5">
        <v>2</v>
      </c>
      <c r="E11" s="4">
        <f>SUM(C11:D11)</f>
        <v>4</v>
      </c>
      <c r="F11" s="5">
        <v>36</v>
      </c>
      <c r="G11" s="5">
        <v>32</v>
      </c>
      <c r="H11" s="5">
        <f t="shared" si="0"/>
        <v>68</v>
      </c>
      <c r="I11" s="5">
        <v>62</v>
      </c>
      <c r="J11" s="5">
        <v>19</v>
      </c>
      <c r="K11" s="5">
        <f t="shared" si="1"/>
        <v>81</v>
      </c>
      <c r="L11" s="5">
        <v>22</v>
      </c>
      <c r="M11" s="5">
        <v>9</v>
      </c>
      <c r="N11" s="5">
        <f t="shared" si="2"/>
        <v>31</v>
      </c>
      <c r="O11" s="5">
        <v>0</v>
      </c>
      <c r="P11" s="5">
        <v>1</v>
      </c>
      <c r="Q11" s="4">
        <f t="shared" ref="Q11:Q19" si="9">SUM(O11:P11)</f>
        <v>1</v>
      </c>
      <c r="R11" s="4">
        <v>0</v>
      </c>
      <c r="S11" s="5"/>
      <c r="T11" s="5">
        <f>SUM(R11:S11)</f>
        <v>0</v>
      </c>
      <c r="U11" s="5">
        <v>320</v>
      </c>
      <c r="V11" s="5">
        <v>191</v>
      </c>
      <c r="W11" s="5">
        <f t="shared" si="3"/>
        <v>511</v>
      </c>
      <c r="X11" s="5">
        <v>15</v>
      </c>
      <c r="Y11" s="5">
        <v>15</v>
      </c>
      <c r="Z11" s="5">
        <f t="shared" si="4"/>
        <v>30</v>
      </c>
      <c r="AA11" s="5">
        <v>35</v>
      </c>
      <c r="AB11" s="5">
        <v>27</v>
      </c>
      <c r="AC11" s="5">
        <f t="shared" si="5"/>
        <v>62</v>
      </c>
      <c r="AD11" s="5">
        <f>C11+F11+I11+L11+O11+R11+U11+X11+AA11</f>
        <v>492</v>
      </c>
      <c r="AE11" s="5">
        <f>D11+G11+J11+M11+P11+S11+V11+Y11+AB11</f>
        <v>296</v>
      </c>
      <c r="AF11" s="5">
        <f t="shared" si="6"/>
        <v>788</v>
      </c>
    </row>
    <row r="12" spans="1:33" x14ac:dyDescent="0.55000000000000004">
      <c r="A12" s="39"/>
      <c r="B12" s="8" t="s">
        <v>17</v>
      </c>
      <c r="C12" s="5">
        <v>0</v>
      </c>
      <c r="D12" s="4">
        <v>0</v>
      </c>
      <c r="E12" s="4">
        <f>SUM(C12:D12)</f>
        <v>0</v>
      </c>
      <c r="F12" s="5">
        <v>4</v>
      </c>
      <c r="G12" s="5">
        <v>4</v>
      </c>
      <c r="H12" s="5">
        <f t="shared" si="0"/>
        <v>8</v>
      </c>
      <c r="I12" s="5">
        <v>9</v>
      </c>
      <c r="J12" s="5">
        <v>2</v>
      </c>
      <c r="K12" s="5">
        <f t="shared" si="1"/>
        <v>11</v>
      </c>
      <c r="L12" s="5">
        <v>3</v>
      </c>
      <c r="M12" s="5">
        <v>2</v>
      </c>
      <c r="N12" s="5">
        <f t="shared" si="2"/>
        <v>5</v>
      </c>
      <c r="O12" s="5">
        <v>0</v>
      </c>
      <c r="P12" s="4">
        <v>0</v>
      </c>
      <c r="Q12" s="4">
        <v>0</v>
      </c>
      <c r="R12" s="4">
        <v>0</v>
      </c>
      <c r="S12" s="4">
        <v>0</v>
      </c>
      <c r="T12" s="5">
        <f>SUM(R12:S12)</f>
        <v>0</v>
      </c>
      <c r="U12" s="5">
        <v>78</v>
      </c>
      <c r="V12" s="5">
        <v>46</v>
      </c>
      <c r="W12" s="5">
        <f t="shared" si="3"/>
        <v>124</v>
      </c>
      <c r="X12" s="4">
        <v>2</v>
      </c>
      <c r="Y12" s="5">
        <v>0</v>
      </c>
      <c r="Z12" s="5">
        <f t="shared" si="4"/>
        <v>2</v>
      </c>
      <c r="AA12" s="5">
        <v>20</v>
      </c>
      <c r="AB12" s="5">
        <v>10</v>
      </c>
      <c r="AC12" s="5">
        <f t="shared" si="5"/>
        <v>30</v>
      </c>
      <c r="AD12" s="5">
        <f>C12+F12+I12+L12+O12+R12+U12+X12+AA12</f>
        <v>116</v>
      </c>
      <c r="AE12" s="5">
        <f>D12+G12+J12+M12+P12+S12+V12+Y12+AB12</f>
        <v>64</v>
      </c>
      <c r="AF12" s="5">
        <f t="shared" si="6"/>
        <v>180</v>
      </c>
    </row>
    <row r="13" spans="1:33" x14ac:dyDescent="0.55000000000000004">
      <c r="A13" s="39"/>
      <c r="B13" s="29" t="s">
        <v>14</v>
      </c>
      <c r="C13" s="30">
        <f>SUM(C11:C12)</f>
        <v>2</v>
      </c>
      <c r="D13" s="30">
        <f>SUM(D11:D12)</f>
        <v>2</v>
      </c>
      <c r="E13" s="30">
        <f>SUM(E11:E12)</f>
        <v>4</v>
      </c>
      <c r="F13" s="30">
        <f>SUM(F11:F12)</f>
        <v>40</v>
      </c>
      <c r="G13" s="30">
        <f>SUM(G11:G12)</f>
        <v>36</v>
      </c>
      <c r="H13" s="30">
        <f t="shared" si="0"/>
        <v>76</v>
      </c>
      <c r="I13" s="30">
        <f>SUM(I11:I12)</f>
        <v>71</v>
      </c>
      <c r="J13" s="30">
        <f>SUM(J11:J12)</f>
        <v>21</v>
      </c>
      <c r="K13" s="30">
        <f t="shared" si="1"/>
        <v>92</v>
      </c>
      <c r="L13" s="30">
        <f>SUM(L11:L12)</f>
        <v>25</v>
      </c>
      <c r="M13" s="30">
        <f>SUM(M11:M12)</f>
        <v>11</v>
      </c>
      <c r="N13" s="30">
        <f t="shared" si="2"/>
        <v>36</v>
      </c>
      <c r="O13" s="30">
        <f>SUM(O11:O12)</f>
        <v>0</v>
      </c>
      <c r="P13" s="30">
        <f>SUM(P11:P12)</f>
        <v>1</v>
      </c>
      <c r="Q13" s="32">
        <f t="shared" si="9"/>
        <v>1</v>
      </c>
      <c r="R13" s="30">
        <f>SUM(R11:R12)</f>
        <v>0</v>
      </c>
      <c r="S13" s="30">
        <f>SUM(S11:S12)</f>
        <v>0</v>
      </c>
      <c r="T13" s="32">
        <f t="shared" ref="T13:T19" si="10">SUM(R13:S13)</f>
        <v>0</v>
      </c>
      <c r="U13" s="30">
        <f>SUM(U11:U12)</f>
        <v>398</v>
      </c>
      <c r="V13" s="30">
        <f>SUM(V11:V12)</f>
        <v>237</v>
      </c>
      <c r="W13" s="30">
        <f t="shared" si="3"/>
        <v>635</v>
      </c>
      <c r="X13" s="30">
        <f>SUM(X11:X12)</f>
        <v>17</v>
      </c>
      <c r="Y13" s="30">
        <f>SUM(Y11:Y12)</f>
        <v>15</v>
      </c>
      <c r="Z13" s="30">
        <f>SUM(Z11:Z12)</f>
        <v>32</v>
      </c>
      <c r="AA13" s="30">
        <f>SUM(AA11:AA12)</f>
        <v>55</v>
      </c>
      <c r="AB13" s="30">
        <f>SUM(AB11:AB12)</f>
        <v>37</v>
      </c>
      <c r="AC13" s="30">
        <f t="shared" si="5"/>
        <v>92</v>
      </c>
      <c r="AD13" s="30">
        <f>SUM(AD11:AD12)</f>
        <v>608</v>
      </c>
      <c r="AE13" s="30">
        <f>SUM(AE11:AE12)</f>
        <v>360</v>
      </c>
      <c r="AF13" s="30">
        <f t="shared" si="6"/>
        <v>968</v>
      </c>
      <c r="AG13" s="2"/>
    </row>
    <row r="14" spans="1:33" x14ac:dyDescent="0.55000000000000004">
      <c r="A14" s="38" t="s">
        <v>20</v>
      </c>
      <c r="B14" s="8" t="s">
        <v>16</v>
      </c>
      <c r="C14" s="5">
        <v>6</v>
      </c>
      <c r="D14" s="5">
        <v>1</v>
      </c>
      <c r="E14" s="4">
        <f>SUM(C14:D14)</f>
        <v>7</v>
      </c>
      <c r="F14" s="5">
        <v>29</v>
      </c>
      <c r="G14" s="5">
        <v>10</v>
      </c>
      <c r="H14" s="5">
        <f t="shared" si="0"/>
        <v>39</v>
      </c>
      <c r="I14" s="5">
        <v>38</v>
      </c>
      <c r="J14" s="5">
        <v>30</v>
      </c>
      <c r="K14" s="5">
        <f>I14+J14</f>
        <v>68</v>
      </c>
      <c r="L14" s="5">
        <v>23</v>
      </c>
      <c r="M14" s="5">
        <v>20</v>
      </c>
      <c r="N14" s="5">
        <f t="shared" si="2"/>
        <v>43</v>
      </c>
      <c r="O14" s="5">
        <v>0</v>
      </c>
      <c r="P14" s="4">
        <v>0</v>
      </c>
      <c r="Q14" s="4">
        <f t="shared" si="9"/>
        <v>0</v>
      </c>
      <c r="R14" s="5">
        <v>5</v>
      </c>
      <c r="S14" s="4">
        <v>0</v>
      </c>
      <c r="T14" s="5">
        <f>SUM(R14:S14)</f>
        <v>5</v>
      </c>
      <c r="U14" s="5">
        <v>94</v>
      </c>
      <c r="V14" s="5">
        <v>87</v>
      </c>
      <c r="W14" s="5">
        <f t="shared" si="3"/>
        <v>181</v>
      </c>
      <c r="X14" s="5">
        <v>4</v>
      </c>
      <c r="Y14" s="4">
        <v>4</v>
      </c>
      <c r="Z14" s="5">
        <f>SUM(X14:Y14)</f>
        <v>8</v>
      </c>
      <c r="AA14" s="5">
        <v>21</v>
      </c>
      <c r="AB14" s="5">
        <v>20</v>
      </c>
      <c r="AC14" s="5">
        <f t="shared" si="5"/>
        <v>41</v>
      </c>
      <c r="AD14" s="5">
        <f>C14+F14+I14+L14+O14+R14+U14+X14+AA14</f>
        <v>220</v>
      </c>
      <c r="AE14" s="5">
        <f>D14+G14+J14+M14+P14+S14+V14+Y14+AB14</f>
        <v>172</v>
      </c>
      <c r="AF14" s="5">
        <f t="shared" si="6"/>
        <v>392</v>
      </c>
    </row>
    <row r="15" spans="1:33" x14ac:dyDescent="0.55000000000000004">
      <c r="A15" s="39"/>
      <c r="B15" s="8" t="s">
        <v>17</v>
      </c>
      <c r="C15" s="4">
        <v>0</v>
      </c>
      <c r="D15" s="5">
        <v>1</v>
      </c>
      <c r="E15" s="4">
        <f>SUM(C15:D15)</f>
        <v>1</v>
      </c>
      <c r="F15" s="5">
        <v>5</v>
      </c>
      <c r="G15" s="5">
        <v>3</v>
      </c>
      <c r="H15" s="5">
        <f t="shared" si="0"/>
        <v>8</v>
      </c>
      <c r="I15" s="5">
        <v>10</v>
      </c>
      <c r="J15" s="5">
        <v>14</v>
      </c>
      <c r="K15" s="5">
        <f>SUM(I15:J15)</f>
        <v>24</v>
      </c>
      <c r="L15" s="5">
        <v>8</v>
      </c>
      <c r="M15" s="5">
        <v>3</v>
      </c>
      <c r="N15" s="5">
        <f t="shared" si="2"/>
        <v>11</v>
      </c>
      <c r="O15" s="5">
        <v>0</v>
      </c>
      <c r="P15" s="4">
        <v>0</v>
      </c>
      <c r="Q15" s="4">
        <v>0</v>
      </c>
      <c r="R15" s="4">
        <v>1</v>
      </c>
      <c r="S15" s="4">
        <v>0</v>
      </c>
      <c r="T15" s="5">
        <f>SUM(R15:S15)</f>
        <v>1</v>
      </c>
      <c r="U15" s="5">
        <v>75</v>
      </c>
      <c r="V15" s="5">
        <v>34</v>
      </c>
      <c r="W15" s="5">
        <f t="shared" si="3"/>
        <v>109</v>
      </c>
      <c r="X15" s="5">
        <v>6</v>
      </c>
      <c r="Y15" s="5">
        <v>16</v>
      </c>
      <c r="Z15" s="5">
        <f>SUM(X15:Y15)</f>
        <v>22</v>
      </c>
      <c r="AA15" s="5">
        <v>23</v>
      </c>
      <c r="AB15" s="5">
        <v>20</v>
      </c>
      <c r="AC15" s="5">
        <f t="shared" si="5"/>
        <v>43</v>
      </c>
      <c r="AD15" s="5">
        <f>C15+F15+I15+L15+O15+R15+U15+X15+AA15</f>
        <v>128</v>
      </c>
      <c r="AE15" s="5">
        <f>D15+G15+J15+M15+P15+S15+V15+Y15+AB15</f>
        <v>91</v>
      </c>
      <c r="AF15" s="5">
        <f t="shared" si="6"/>
        <v>219</v>
      </c>
    </row>
    <row r="16" spans="1:33" x14ac:dyDescent="0.55000000000000004">
      <c r="A16" s="39"/>
      <c r="B16" s="29" t="s">
        <v>14</v>
      </c>
      <c r="C16" s="30">
        <f>SUM(C14:C15)</f>
        <v>6</v>
      </c>
      <c r="D16" s="30">
        <f>SUM(D14:D15)</f>
        <v>2</v>
      </c>
      <c r="E16" s="30">
        <f>SUM(E14:E15)</f>
        <v>8</v>
      </c>
      <c r="F16" s="30">
        <f>SUM(F14:F15)</f>
        <v>34</v>
      </c>
      <c r="G16" s="30">
        <f>SUM(G14:G15)</f>
        <v>13</v>
      </c>
      <c r="H16" s="30">
        <f t="shared" si="0"/>
        <v>47</v>
      </c>
      <c r="I16" s="30">
        <f>SUM(I14:I15)</f>
        <v>48</v>
      </c>
      <c r="J16" s="30">
        <f>SUM(J14:J15)</f>
        <v>44</v>
      </c>
      <c r="K16" s="30">
        <f>SUM(I16:J16)</f>
        <v>92</v>
      </c>
      <c r="L16" s="30">
        <f>SUM(L14:L15)</f>
        <v>31</v>
      </c>
      <c r="M16" s="30">
        <f>SUM(M14:M15)</f>
        <v>23</v>
      </c>
      <c r="N16" s="30">
        <f t="shared" si="2"/>
        <v>54</v>
      </c>
      <c r="O16" s="30">
        <f>SUM(O14:O15)</f>
        <v>0</v>
      </c>
      <c r="P16" s="30">
        <f>SUM(P14:P15)</f>
        <v>0</v>
      </c>
      <c r="Q16" s="30">
        <f>SUM(O16:P16)</f>
        <v>0</v>
      </c>
      <c r="R16" s="30">
        <f>SUM(R14:R15)</f>
        <v>6</v>
      </c>
      <c r="S16" s="30">
        <f>SUM(S14:S15)</f>
        <v>0</v>
      </c>
      <c r="T16" s="32">
        <f t="shared" si="10"/>
        <v>6</v>
      </c>
      <c r="U16" s="30">
        <f>SUM(U14:U15)</f>
        <v>169</v>
      </c>
      <c r="V16" s="30">
        <f>SUM(V14:V15)</f>
        <v>121</v>
      </c>
      <c r="W16" s="30">
        <f t="shared" si="3"/>
        <v>290</v>
      </c>
      <c r="X16" s="30">
        <f>SUM(X14:X15)</f>
        <v>10</v>
      </c>
      <c r="Y16" s="30">
        <f>SUM(Y14:Y15)</f>
        <v>20</v>
      </c>
      <c r="Z16" s="30">
        <f>SUM(X16:Y16)</f>
        <v>30</v>
      </c>
      <c r="AA16" s="30">
        <f>SUM(AA14:AA15)</f>
        <v>44</v>
      </c>
      <c r="AB16" s="30">
        <f>SUM(AB14:AB15)</f>
        <v>40</v>
      </c>
      <c r="AC16" s="30">
        <f t="shared" si="5"/>
        <v>84</v>
      </c>
      <c r="AD16" s="30">
        <f>SUM(AD14:AD15)</f>
        <v>348</v>
      </c>
      <c r="AE16" s="30">
        <f>SUM(AE14:AE15)</f>
        <v>263</v>
      </c>
      <c r="AF16" s="30">
        <f t="shared" si="6"/>
        <v>611</v>
      </c>
      <c r="AG16" s="2"/>
    </row>
    <row r="17" spans="1:35" x14ac:dyDescent="0.55000000000000004">
      <c r="A17" s="42" t="s">
        <v>21</v>
      </c>
      <c r="B17" s="8" t="s">
        <v>16</v>
      </c>
      <c r="C17" s="5">
        <f>C5+C11+C14+C8</f>
        <v>9</v>
      </c>
      <c r="D17" s="5">
        <f>D8+D11+D14+D5</f>
        <v>4</v>
      </c>
      <c r="E17" s="4">
        <f>SUM(C17:D17)</f>
        <v>13</v>
      </c>
      <c r="F17" s="5">
        <f>F5+F11+F14+F8</f>
        <v>102</v>
      </c>
      <c r="G17" s="5">
        <f>G8+G11+G14+G5</f>
        <v>100</v>
      </c>
      <c r="H17" s="4">
        <f t="shared" si="0"/>
        <v>202</v>
      </c>
      <c r="I17" s="5">
        <f>I5+I11+I14+I8</f>
        <v>123</v>
      </c>
      <c r="J17" s="5">
        <f>J8+J11+J14+J5</f>
        <v>74</v>
      </c>
      <c r="K17" s="4">
        <f>SUM(I17:J17)</f>
        <v>197</v>
      </c>
      <c r="L17" s="5">
        <f>L5+L11+L14+L8</f>
        <v>63</v>
      </c>
      <c r="M17" s="5">
        <f>M8+M11+M14+M5</f>
        <v>48</v>
      </c>
      <c r="N17" s="4">
        <f t="shared" si="2"/>
        <v>111</v>
      </c>
      <c r="O17" s="5">
        <f>O5+O11+O14+O8</f>
        <v>0</v>
      </c>
      <c r="P17" s="5">
        <f>P8+P11+P14+P5</f>
        <v>1</v>
      </c>
      <c r="Q17" s="4">
        <f>SUM(O17:P17)</f>
        <v>1</v>
      </c>
      <c r="R17" s="5">
        <f>R5+R11+R14+R8</f>
        <v>5</v>
      </c>
      <c r="S17" s="5">
        <f>S8+S11+S14+S5</f>
        <v>1</v>
      </c>
      <c r="T17" s="4">
        <f>SUM(R17:S17)</f>
        <v>6</v>
      </c>
      <c r="U17" s="5">
        <f>U5+U11+U14+U8</f>
        <v>670</v>
      </c>
      <c r="V17" s="5">
        <f>V8+V11+V14+V5</f>
        <v>503</v>
      </c>
      <c r="W17" s="4">
        <f t="shared" si="3"/>
        <v>1173</v>
      </c>
      <c r="X17" s="5">
        <f>X8+X5+X11+X14</f>
        <v>39</v>
      </c>
      <c r="Y17" s="5">
        <f>Y8+Y5+Y11+Y14</f>
        <v>46</v>
      </c>
      <c r="Z17" s="4">
        <f>SUM(X17:Y17)</f>
        <v>85</v>
      </c>
      <c r="AA17" s="5">
        <f>AA8+AA5+AA11+AA14</f>
        <v>107</v>
      </c>
      <c r="AB17" s="5">
        <f>AB8+AB5+AB11+AB14</f>
        <v>85</v>
      </c>
      <c r="AC17" s="4">
        <f t="shared" si="5"/>
        <v>192</v>
      </c>
      <c r="AD17" s="5">
        <f>C17+F17+I17+L17+O17+R17+U17+X17+AA17</f>
        <v>1118</v>
      </c>
      <c r="AE17" s="5">
        <f>D17+G17+J17+M17+P17+S17+V17+Y17+AB17</f>
        <v>862</v>
      </c>
      <c r="AF17" s="5">
        <f t="shared" si="6"/>
        <v>1980</v>
      </c>
    </row>
    <row r="18" spans="1:35" x14ac:dyDescent="0.55000000000000004">
      <c r="A18" s="42"/>
      <c r="B18" s="8" t="s">
        <v>17</v>
      </c>
      <c r="C18" s="5">
        <f>C9+C12+C15+C6</f>
        <v>2</v>
      </c>
      <c r="D18" s="5">
        <f>D9+D15+D6+D12</f>
        <v>2</v>
      </c>
      <c r="E18" s="4">
        <f>SUM(C18:D18)</f>
        <v>4</v>
      </c>
      <c r="F18" s="5">
        <f>F9+F12+F15+F6</f>
        <v>25</v>
      </c>
      <c r="G18" s="5">
        <f>G9+G15+G6+G12</f>
        <v>14</v>
      </c>
      <c r="H18" s="4">
        <f t="shared" si="0"/>
        <v>39</v>
      </c>
      <c r="I18" s="5">
        <f>I9+I12+I15+I6</f>
        <v>31</v>
      </c>
      <c r="J18" s="5">
        <f>J9+J15+J6+J12</f>
        <v>25</v>
      </c>
      <c r="K18" s="4">
        <f>SUM(I18:J18)</f>
        <v>56</v>
      </c>
      <c r="L18" s="5">
        <f>L9+L12+L15+L6</f>
        <v>21</v>
      </c>
      <c r="M18" s="5">
        <f>M9+M15+M6+M12</f>
        <v>9</v>
      </c>
      <c r="N18" s="4">
        <f t="shared" si="2"/>
        <v>30</v>
      </c>
      <c r="O18" s="5">
        <f>O9+O12+O15+O6</f>
        <v>0</v>
      </c>
      <c r="P18" s="5">
        <f>P9+P15+P6+P12</f>
        <v>0</v>
      </c>
      <c r="Q18" s="4">
        <f>SUM(O18:P18)</f>
        <v>0</v>
      </c>
      <c r="R18" s="5">
        <f>R9+R12+R15+R6</f>
        <v>1</v>
      </c>
      <c r="S18" s="5">
        <f>S9+S15+S6+S12</f>
        <v>0</v>
      </c>
      <c r="T18" s="4">
        <f>SUM(R18:S18)</f>
        <v>1</v>
      </c>
      <c r="U18" s="5">
        <f>U9+U12+U15+U6</f>
        <v>376</v>
      </c>
      <c r="V18" s="5">
        <f>V9+V15+V6+V12</f>
        <v>234</v>
      </c>
      <c r="W18" s="4">
        <f t="shared" si="3"/>
        <v>610</v>
      </c>
      <c r="X18" s="5">
        <f>X9+X6+X12+X15</f>
        <v>13</v>
      </c>
      <c r="Y18" s="5">
        <f>Y9+Y6+Y12+Y15</f>
        <v>24</v>
      </c>
      <c r="Z18" s="4">
        <f>SUM(X18:Y18)</f>
        <v>37</v>
      </c>
      <c r="AA18" s="5">
        <f>AA9+AA6+AA12+AA15</f>
        <v>94</v>
      </c>
      <c r="AB18" s="5">
        <f>AB9+AB6+AB12+AB15</f>
        <v>57</v>
      </c>
      <c r="AC18" s="4">
        <f t="shared" si="5"/>
        <v>151</v>
      </c>
      <c r="AD18" s="5">
        <f>AD9+AD12+AD15+AD6</f>
        <v>563</v>
      </c>
      <c r="AE18" s="5">
        <f>AE9+AE15+AE6+AE12</f>
        <v>365</v>
      </c>
      <c r="AF18" s="4">
        <f t="shared" si="6"/>
        <v>928</v>
      </c>
    </row>
    <row r="19" spans="1:35" x14ac:dyDescent="0.55000000000000004">
      <c r="A19" s="42"/>
      <c r="B19" s="6" t="s">
        <v>14</v>
      </c>
      <c r="C19" s="9">
        <f>C17+C18</f>
        <v>11</v>
      </c>
      <c r="D19" s="9">
        <f>D17+D18</f>
        <v>6</v>
      </c>
      <c r="E19" s="9">
        <f>SUM(E17:E18)</f>
        <v>17</v>
      </c>
      <c r="F19" s="9">
        <f>F17+F18</f>
        <v>127</v>
      </c>
      <c r="G19" s="9">
        <f>G17+G18</f>
        <v>114</v>
      </c>
      <c r="H19" s="9">
        <f t="shared" si="0"/>
        <v>241</v>
      </c>
      <c r="I19" s="9">
        <f>I17+I18</f>
        <v>154</v>
      </c>
      <c r="J19" s="9">
        <f>J17+J18</f>
        <v>99</v>
      </c>
      <c r="K19" s="9">
        <f>SUM(I19:J19)</f>
        <v>253</v>
      </c>
      <c r="L19" s="9">
        <f>L17+L18</f>
        <v>84</v>
      </c>
      <c r="M19" s="9">
        <f>M17+M18</f>
        <v>57</v>
      </c>
      <c r="N19" s="9">
        <f t="shared" si="2"/>
        <v>141</v>
      </c>
      <c r="O19" s="9">
        <f>SUM(O17:O18)</f>
        <v>0</v>
      </c>
      <c r="P19" s="9">
        <f>SUM(P17:P18)</f>
        <v>1</v>
      </c>
      <c r="Q19" s="10">
        <f t="shared" si="9"/>
        <v>1</v>
      </c>
      <c r="R19" s="9">
        <f>SUM(R17:R18)</f>
        <v>6</v>
      </c>
      <c r="S19" s="9">
        <f>SUM(S17:S18)</f>
        <v>1</v>
      </c>
      <c r="T19" s="10">
        <f t="shared" si="10"/>
        <v>7</v>
      </c>
      <c r="U19" s="9">
        <f>U17+U18</f>
        <v>1046</v>
      </c>
      <c r="V19" s="9">
        <f>V17+V18</f>
        <v>737</v>
      </c>
      <c r="W19" s="9">
        <f t="shared" si="3"/>
        <v>1783</v>
      </c>
      <c r="X19" s="9">
        <f t="shared" ref="X19:AC19" si="11">SUM(X17:X18)</f>
        <v>52</v>
      </c>
      <c r="Y19" s="9">
        <f t="shared" si="11"/>
        <v>70</v>
      </c>
      <c r="Z19" s="9">
        <f t="shared" si="11"/>
        <v>122</v>
      </c>
      <c r="AA19" s="9">
        <f t="shared" si="11"/>
        <v>201</v>
      </c>
      <c r="AB19" s="9">
        <f t="shared" si="11"/>
        <v>142</v>
      </c>
      <c r="AC19" s="9">
        <f t="shared" si="11"/>
        <v>343</v>
      </c>
      <c r="AD19" s="9">
        <f>AD17+AD18</f>
        <v>1681</v>
      </c>
      <c r="AE19" s="9">
        <f>AE17+AE18</f>
        <v>1227</v>
      </c>
      <c r="AF19" s="9">
        <f t="shared" si="6"/>
        <v>2908</v>
      </c>
      <c r="AG19" s="2"/>
    </row>
    <row r="20" spans="1:35" s="27" customFormat="1" ht="10.5" x14ac:dyDescent="0.4">
      <c r="A20" s="26" t="s">
        <v>23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33"/>
      <c r="AG20" s="26"/>
      <c r="AH20" s="34"/>
      <c r="AI20" s="34"/>
    </row>
    <row r="21" spans="1:35" x14ac:dyDescent="0.55000000000000004">
      <c r="AH21" s="13"/>
      <c r="AI21" s="13"/>
    </row>
  </sheetData>
  <mergeCells count="15">
    <mergeCell ref="A14:A16"/>
    <mergeCell ref="A17:A19"/>
    <mergeCell ref="A11:A13"/>
    <mergeCell ref="U3:W3"/>
    <mergeCell ref="X3:Z3"/>
    <mergeCell ref="AA3:AC3"/>
    <mergeCell ref="AD3:AF3"/>
    <mergeCell ref="A5:A7"/>
    <mergeCell ref="A8:A10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63" orientation="landscape" r:id="rId1"/>
  <headerFooter>
    <oddHeader xml:space="preserve">&amp;L&amp;"Calibri,Bold"&amp;11Faculty and Staff&amp;C&amp;"Calibri,Bold"&amp;11Table 43&amp;R&amp;"Calibri,Bold"&amp;11Faculty and Staff Diversity </oddHeader>
    <oddFooter>&amp;L&amp;"Calibri,Bold"&amp;11Office of Institutional Research, UMass Boston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28"/>
  <sheetViews>
    <sheetView topLeftCell="A2" zoomScale="120" zoomScaleNormal="120" workbookViewId="0">
      <selection activeCell="A20" sqref="A20:XFD20"/>
    </sheetView>
  </sheetViews>
  <sheetFormatPr defaultColWidth="11.44140625" defaultRowHeight="14.4" x14ac:dyDescent="0.55000000000000004"/>
  <cols>
    <col min="1" max="1" width="17" style="20" customWidth="1"/>
    <col min="2" max="2" width="11.1640625" style="21" customWidth="1"/>
    <col min="3" max="4" width="5.71875" style="21" customWidth="1"/>
    <col min="5" max="5" width="7" style="21" customWidth="1"/>
    <col min="6" max="6" width="4.1640625" style="21" customWidth="1"/>
    <col min="7" max="7" width="6" style="21" customWidth="1"/>
    <col min="8" max="8" width="6.1640625" style="21" customWidth="1"/>
    <col min="9" max="9" width="4.44140625" style="21" customWidth="1"/>
    <col min="10" max="10" width="5.44140625" style="21" customWidth="1"/>
    <col min="11" max="11" width="6" style="21" customWidth="1"/>
    <col min="12" max="13" width="5.44140625" style="21" customWidth="1"/>
    <col min="14" max="14" width="6.27734375" style="21" customWidth="1"/>
    <col min="15" max="15" width="5.1640625" style="21" customWidth="1"/>
    <col min="16" max="16" width="5.27734375" style="21" customWidth="1"/>
    <col min="17" max="17" width="6.27734375" style="21" customWidth="1"/>
    <col min="18" max="18" width="4.83203125" style="21" customWidth="1"/>
    <col min="19" max="19" width="6.83203125" style="21" customWidth="1"/>
    <col min="20" max="20" width="5.83203125" style="21" customWidth="1"/>
    <col min="21" max="21" width="5.71875" style="21" customWidth="1"/>
    <col min="22" max="22" width="6.83203125" style="21" customWidth="1"/>
    <col min="23" max="23" width="6.1640625" style="21" customWidth="1"/>
    <col min="24" max="24" width="4.44140625" style="21" customWidth="1"/>
    <col min="25" max="25" width="5.44140625" style="21" customWidth="1"/>
    <col min="26" max="26" width="6.44140625" style="21" customWidth="1"/>
    <col min="27" max="27" width="5.83203125" style="21" customWidth="1"/>
    <col min="28" max="28" width="5" style="21" customWidth="1"/>
    <col min="29" max="29" width="5.44140625" style="21" customWidth="1"/>
    <col min="30" max="30" width="6.83203125" style="21" customWidth="1"/>
    <col min="31" max="31" width="5.71875" style="21" customWidth="1"/>
    <col min="32" max="32" width="6.1640625" style="21" customWidth="1"/>
    <col min="33" max="34" width="9.1640625" style="13" customWidth="1"/>
    <col min="35" max="256" width="8.83203125" customWidth="1"/>
  </cols>
  <sheetData>
    <row r="1" spans="1:40" s="25" customFormat="1" ht="18.3" x14ac:dyDescent="0.7">
      <c r="A1" s="3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4"/>
      <c r="AH1" s="24"/>
    </row>
    <row r="2" spans="1:40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1"/>
    </row>
    <row r="3" spans="1:40" s="2" customFormat="1" ht="48" customHeight="1" x14ac:dyDescent="0.55000000000000004">
      <c r="A3" s="7"/>
      <c r="B3" s="7"/>
      <c r="C3" s="35" t="s">
        <v>1</v>
      </c>
      <c r="D3" s="35"/>
      <c r="E3" s="35"/>
      <c r="F3" s="35" t="s">
        <v>2</v>
      </c>
      <c r="G3" s="35"/>
      <c r="H3" s="35"/>
      <c r="I3" s="35" t="s">
        <v>3</v>
      </c>
      <c r="J3" s="35"/>
      <c r="K3" s="35"/>
      <c r="L3" s="35" t="s">
        <v>4</v>
      </c>
      <c r="M3" s="35"/>
      <c r="N3" s="35"/>
      <c r="O3" s="35" t="s">
        <v>5</v>
      </c>
      <c r="P3" s="35"/>
      <c r="Q3" s="35"/>
      <c r="R3" s="35" t="s">
        <v>6</v>
      </c>
      <c r="S3" s="35"/>
      <c r="T3" s="35"/>
      <c r="U3" s="35" t="s">
        <v>7</v>
      </c>
      <c r="V3" s="35"/>
      <c r="W3" s="35"/>
      <c r="X3" s="35" t="s">
        <v>8</v>
      </c>
      <c r="Y3" s="35"/>
      <c r="Z3" s="35"/>
      <c r="AA3" s="35" t="s">
        <v>9</v>
      </c>
      <c r="AB3" s="35"/>
      <c r="AC3" s="35"/>
      <c r="AD3" s="37" t="s">
        <v>10</v>
      </c>
      <c r="AE3" s="37"/>
      <c r="AF3" s="37"/>
    </row>
    <row r="4" spans="1:40" s="18" customFormat="1" ht="30.75" customHeight="1" thickBot="1" x14ac:dyDescent="0.6">
      <c r="A4" s="28"/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12</v>
      </c>
      <c r="G4" s="15" t="s">
        <v>13</v>
      </c>
      <c r="H4" s="15" t="s">
        <v>14</v>
      </c>
      <c r="I4" s="15" t="s">
        <v>12</v>
      </c>
      <c r="J4" s="15" t="s">
        <v>13</v>
      </c>
      <c r="K4" s="15" t="s">
        <v>14</v>
      </c>
      <c r="L4" s="15" t="s">
        <v>12</v>
      </c>
      <c r="M4" s="15" t="s">
        <v>13</v>
      </c>
      <c r="N4" s="15" t="s">
        <v>14</v>
      </c>
      <c r="O4" s="15" t="s">
        <v>12</v>
      </c>
      <c r="P4" s="15" t="s">
        <v>13</v>
      </c>
      <c r="Q4" s="15" t="s">
        <v>14</v>
      </c>
      <c r="R4" s="15" t="s">
        <v>12</v>
      </c>
      <c r="S4" s="15" t="s">
        <v>13</v>
      </c>
      <c r="T4" s="15" t="s">
        <v>14</v>
      </c>
      <c r="U4" s="15" t="s">
        <v>12</v>
      </c>
      <c r="V4" s="15" t="s">
        <v>13</v>
      </c>
      <c r="W4" s="15" t="s">
        <v>14</v>
      </c>
      <c r="X4" s="15" t="s">
        <v>12</v>
      </c>
      <c r="Y4" s="15" t="s">
        <v>13</v>
      </c>
      <c r="Z4" s="15" t="s">
        <v>14</v>
      </c>
      <c r="AA4" s="15" t="s">
        <v>12</v>
      </c>
      <c r="AB4" s="15" t="s">
        <v>13</v>
      </c>
      <c r="AC4" s="15" t="s">
        <v>14</v>
      </c>
      <c r="AD4" s="15" t="s">
        <v>12</v>
      </c>
      <c r="AE4" s="15" t="s">
        <v>13</v>
      </c>
      <c r="AF4" s="15" t="s">
        <v>14</v>
      </c>
      <c r="AG4" s="17"/>
      <c r="AH4" s="17"/>
      <c r="AI4" s="17"/>
      <c r="AJ4" s="17"/>
      <c r="AK4" s="17"/>
      <c r="AL4" s="17"/>
      <c r="AM4" s="17"/>
      <c r="AN4" s="17"/>
    </row>
    <row r="5" spans="1:40" x14ac:dyDescent="0.55000000000000004">
      <c r="A5" s="38" t="s">
        <v>15</v>
      </c>
      <c r="B5" s="8" t="s">
        <v>16</v>
      </c>
      <c r="C5" s="4">
        <v>0</v>
      </c>
      <c r="D5" s="4">
        <v>1</v>
      </c>
      <c r="E5" s="4">
        <f>SUM(C5:D5)</f>
        <v>1</v>
      </c>
      <c r="F5" s="5">
        <v>32</v>
      </c>
      <c r="G5" s="5">
        <v>51</v>
      </c>
      <c r="H5" s="5">
        <f>SUM(F5:G5)</f>
        <v>83</v>
      </c>
      <c r="I5" s="5">
        <v>19</v>
      </c>
      <c r="J5" s="5">
        <v>17</v>
      </c>
      <c r="K5" s="5">
        <f>SUM(I5:J5)</f>
        <v>36</v>
      </c>
      <c r="L5" s="5">
        <v>16</v>
      </c>
      <c r="M5" s="5">
        <v>15</v>
      </c>
      <c r="N5" s="5">
        <f>SUM(L5:M5)</f>
        <v>31</v>
      </c>
      <c r="O5" s="5">
        <v>0</v>
      </c>
      <c r="P5" s="4">
        <v>0</v>
      </c>
      <c r="Q5" s="5">
        <f>SUM(O5:P5)</f>
        <v>0</v>
      </c>
      <c r="R5" s="4">
        <v>0</v>
      </c>
      <c r="S5" s="4">
        <v>0</v>
      </c>
      <c r="T5" s="5">
        <f>SUM(R5:S5)</f>
        <v>0</v>
      </c>
      <c r="U5" s="5">
        <v>229</v>
      </c>
      <c r="V5" s="5">
        <v>202</v>
      </c>
      <c r="W5" s="5">
        <f>SUM(U5:V5)</f>
        <v>431</v>
      </c>
      <c r="X5" s="5">
        <v>20</v>
      </c>
      <c r="Y5" s="4">
        <v>22</v>
      </c>
      <c r="Z5" s="5">
        <f>SUM(X5:Y5)</f>
        <v>42</v>
      </c>
      <c r="AA5" s="5">
        <v>43</v>
      </c>
      <c r="AB5" s="5">
        <v>32</v>
      </c>
      <c r="AC5" s="5">
        <f>SUM(AA5:AB5)</f>
        <v>75</v>
      </c>
      <c r="AD5" s="5">
        <f>C5+F5+I5+L5+O5+R5+U5+X5+AA5</f>
        <v>359</v>
      </c>
      <c r="AE5" s="5">
        <f>D5+G5+J5+M5+P5+S5+V5+Y5+AB5</f>
        <v>340</v>
      </c>
      <c r="AF5" s="5">
        <f>SUM(AD5:AE5)</f>
        <v>699</v>
      </c>
      <c r="AG5" s="12"/>
      <c r="AH5" s="12"/>
      <c r="AI5" s="12"/>
      <c r="AJ5" s="12"/>
      <c r="AK5" s="12"/>
      <c r="AL5" s="12"/>
      <c r="AM5" s="12"/>
      <c r="AN5" s="12"/>
    </row>
    <row r="6" spans="1:40" x14ac:dyDescent="0.55000000000000004">
      <c r="A6" s="39"/>
      <c r="B6" s="8" t="s">
        <v>17</v>
      </c>
      <c r="C6" s="5">
        <v>3</v>
      </c>
      <c r="D6" s="5">
        <v>1</v>
      </c>
      <c r="E6" s="4">
        <f>SUM(C6:D6)</f>
        <v>4</v>
      </c>
      <c r="F6" s="5">
        <v>20</v>
      </c>
      <c r="G6" s="5">
        <v>8</v>
      </c>
      <c r="H6" s="5">
        <f t="shared" ref="H6:H19" si="0">SUM(F6:G6)</f>
        <v>28</v>
      </c>
      <c r="I6" s="5">
        <v>9</v>
      </c>
      <c r="J6" s="5">
        <v>13</v>
      </c>
      <c r="K6" s="5">
        <f t="shared" ref="K6:K19" si="1">SUM(I6:J6)</f>
        <v>22</v>
      </c>
      <c r="L6" s="5">
        <v>6</v>
      </c>
      <c r="M6" s="5">
        <v>4</v>
      </c>
      <c r="N6" s="5">
        <f t="shared" ref="N6:N19" si="2">SUM(L6:M6)</f>
        <v>10</v>
      </c>
      <c r="O6" s="5">
        <v>0</v>
      </c>
      <c r="P6" s="4">
        <v>0</v>
      </c>
      <c r="Q6" s="5">
        <f>SUM(O6:P6)</f>
        <v>0</v>
      </c>
      <c r="R6" s="4">
        <v>0</v>
      </c>
      <c r="S6" s="4">
        <v>0</v>
      </c>
      <c r="T6" s="5">
        <f>SUM(R6:S6)</f>
        <v>0</v>
      </c>
      <c r="U6" s="5">
        <v>237</v>
      </c>
      <c r="V6" s="5">
        <v>175</v>
      </c>
      <c r="W6" s="5">
        <f t="shared" ref="W6:W19" si="3">SUM(U6:V6)</f>
        <v>412</v>
      </c>
      <c r="X6" s="5">
        <v>6</v>
      </c>
      <c r="Y6" s="5">
        <v>7</v>
      </c>
      <c r="Z6" s="5">
        <f t="shared" ref="Z6:Z19" si="4">SUM(X6:Y6)</f>
        <v>13</v>
      </c>
      <c r="AA6" s="5">
        <v>50</v>
      </c>
      <c r="AB6" s="5">
        <v>33</v>
      </c>
      <c r="AC6" s="5">
        <f t="shared" ref="AC6:AC19" si="5">SUM(AA6:AB6)</f>
        <v>83</v>
      </c>
      <c r="AD6" s="5">
        <f>C6+F6+I6+L6+O6+R6+U6+X6+AA6</f>
        <v>331</v>
      </c>
      <c r="AE6" s="5">
        <f>D6+G6+J6+M6+P6+S6+V6+Y6+AB6</f>
        <v>241</v>
      </c>
      <c r="AF6" s="5">
        <f t="shared" ref="AF6:AF19" si="6">SUM(AD6:AE6)</f>
        <v>572</v>
      </c>
      <c r="AG6" s="12"/>
      <c r="AH6" s="12"/>
      <c r="AI6" s="12"/>
      <c r="AJ6" s="12"/>
      <c r="AK6" s="12"/>
      <c r="AL6" s="12"/>
      <c r="AM6" s="12"/>
      <c r="AN6" s="12"/>
    </row>
    <row r="7" spans="1:40" x14ac:dyDescent="0.4">
      <c r="A7" s="39"/>
      <c r="B7" s="29" t="s">
        <v>14</v>
      </c>
      <c r="C7" s="30">
        <f>SUM(C5:C6)</f>
        <v>3</v>
      </c>
      <c r="D7" s="30">
        <f t="shared" ref="D7:AE7" si="7">SUM(D5:D6)</f>
        <v>2</v>
      </c>
      <c r="E7" s="30">
        <f t="shared" si="7"/>
        <v>5</v>
      </c>
      <c r="F7" s="30">
        <f t="shared" si="7"/>
        <v>52</v>
      </c>
      <c r="G7" s="30">
        <f t="shared" si="7"/>
        <v>59</v>
      </c>
      <c r="H7" s="30">
        <f t="shared" si="0"/>
        <v>111</v>
      </c>
      <c r="I7" s="30">
        <f t="shared" si="7"/>
        <v>28</v>
      </c>
      <c r="J7" s="30">
        <f t="shared" si="7"/>
        <v>30</v>
      </c>
      <c r="K7" s="30">
        <f t="shared" si="1"/>
        <v>58</v>
      </c>
      <c r="L7" s="30">
        <f t="shared" si="7"/>
        <v>22</v>
      </c>
      <c r="M7" s="30">
        <f t="shared" si="7"/>
        <v>19</v>
      </c>
      <c r="N7" s="30">
        <f t="shared" si="2"/>
        <v>41</v>
      </c>
      <c r="O7" s="30">
        <f t="shared" si="7"/>
        <v>0</v>
      </c>
      <c r="P7" s="30">
        <f t="shared" si="7"/>
        <v>0</v>
      </c>
      <c r="Q7" s="30">
        <f t="shared" si="7"/>
        <v>0</v>
      </c>
      <c r="R7" s="30">
        <f t="shared" si="7"/>
        <v>0</v>
      </c>
      <c r="S7" s="30">
        <f t="shared" si="7"/>
        <v>0</v>
      </c>
      <c r="T7" s="30">
        <f t="shared" si="7"/>
        <v>0</v>
      </c>
      <c r="U7" s="30">
        <f t="shared" si="7"/>
        <v>466</v>
      </c>
      <c r="V7" s="30">
        <f t="shared" si="7"/>
        <v>377</v>
      </c>
      <c r="W7" s="30">
        <f t="shared" si="3"/>
        <v>843</v>
      </c>
      <c r="X7" s="30">
        <f t="shared" si="7"/>
        <v>26</v>
      </c>
      <c r="Y7" s="30">
        <f t="shared" si="7"/>
        <v>29</v>
      </c>
      <c r="Z7" s="30">
        <f t="shared" si="4"/>
        <v>55</v>
      </c>
      <c r="AA7" s="30">
        <f t="shared" si="7"/>
        <v>93</v>
      </c>
      <c r="AB7" s="30">
        <f t="shared" si="7"/>
        <v>65</v>
      </c>
      <c r="AC7" s="30">
        <f>SUM(AA7:AB7)</f>
        <v>158</v>
      </c>
      <c r="AD7" s="30">
        <f t="shared" si="7"/>
        <v>690</v>
      </c>
      <c r="AE7" s="30">
        <f t="shared" si="7"/>
        <v>581</v>
      </c>
      <c r="AF7" s="30">
        <f>SUM(AD7:AE7)</f>
        <v>1271</v>
      </c>
      <c r="AG7" s="12"/>
      <c r="AH7" s="12"/>
      <c r="AI7" s="12"/>
      <c r="AJ7" s="12"/>
      <c r="AK7" s="12"/>
      <c r="AL7" s="12"/>
      <c r="AM7" s="12"/>
      <c r="AN7" s="12"/>
    </row>
    <row r="8" spans="1:40" x14ac:dyDescent="0.55000000000000004">
      <c r="A8" s="38" t="s">
        <v>18</v>
      </c>
      <c r="B8" s="8" t="s">
        <v>16</v>
      </c>
      <c r="C8" s="5">
        <v>1</v>
      </c>
      <c r="D8" s="4">
        <v>0</v>
      </c>
      <c r="E8" s="4">
        <f>SUM(C8:D8)</f>
        <v>1</v>
      </c>
      <c r="F8" s="5">
        <v>2</v>
      </c>
      <c r="G8" s="5">
        <v>5</v>
      </c>
      <c r="H8" s="5">
        <f>SUM(F8:G8)</f>
        <v>7</v>
      </c>
      <c r="I8" s="5">
        <v>5</v>
      </c>
      <c r="J8" s="5">
        <v>6</v>
      </c>
      <c r="K8" s="5">
        <f>SUM(I8:J8)</f>
        <v>11</v>
      </c>
      <c r="L8" s="5">
        <v>1</v>
      </c>
      <c r="M8" s="5">
        <v>3</v>
      </c>
      <c r="N8" s="5">
        <f>SUM(L8:M8)</f>
        <v>4</v>
      </c>
      <c r="O8" s="5">
        <v>0</v>
      </c>
      <c r="P8" s="4">
        <v>0</v>
      </c>
      <c r="Q8" s="5">
        <f>SUM(O8:P8)</f>
        <v>0</v>
      </c>
      <c r="R8" s="4">
        <v>0</v>
      </c>
      <c r="S8" s="4">
        <v>0</v>
      </c>
      <c r="T8" s="5">
        <f>SUM(R8:S8)</f>
        <v>0</v>
      </c>
      <c r="U8" s="5">
        <v>36</v>
      </c>
      <c r="V8" s="5">
        <v>26</v>
      </c>
      <c r="W8" s="5">
        <f>SUM(U8:V8)</f>
        <v>62</v>
      </c>
      <c r="X8" s="5">
        <v>1</v>
      </c>
      <c r="Y8" s="4">
        <v>0</v>
      </c>
      <c r="Z8" s="5">
        <f>SUM(X8:Y8)</f>
        <v>1</v>
      </c>
      <c r="AA8" s="5">
        <v>2</v>
      </c>
      <c r="AB8" s="5">
        <v>0</v>
      </c>
      <c r="AC8" s="5">
        <f>SUM(AA8:AB8)</f>
        <v>2</v>
      </c>
      <c r="AD8" s="5">
        <f>C8+F8+I8+L8+O8+R8+U8+X8+AA8</f>
        <v>48</v>
      </c>
      <c r="AE8" s="5">
        <f>D8+G8+J8+M8+P8+S8+V8+Y8+AB8</f>
        <v>40</v>
      </c>
      <c r="AF8" s="5">
        <f>SUM(AD8:AE8)</f>
        <v>88</v>
      </c>
      <c r="AG8" s="12"/>
      <c r="AH8" s="12"/>
      <c r="AI8" s="12"/>
      <c r="AJ8" s="12"/>
      <c r="AK8" s="12"/>
      <c r="AL8" s="12"/>
      <c r="AM8" s="12"/>
      <c r="AN8" s="12"/>
    </row>
    <row r="9" spans="1:40" x14ac:dyDescent="0.55000000000000004">
      <c r="A9" s="38"/>
      <c r="B9" s="8" t="s">
        <v>17</v>
      </c>
      <c r="C9" s="5">
        <v>0</v>
      </c>
      <c r="D9" s="4">
        <v>0</v>
      </c>
      <c r="E9" s="4">
        <f>SUM(C9:D9)</f>
        <v>0</v>
      </c>
      <c r="F9" s="5">
        <v>0</v>
      </c>
      <c r="G9" s="5">
        <v>0</v>
      </c>
      <c r="H9" s="5">
        <f t="shared" si="0"/>
        <v>0</v>
      </c>
      <c r="I9" s="5">
        <v>0</v>
      </c>
      <c r="J9" s="5">
        <v>0</v>
      </c>
      <c r="K9" s="5">
        <f t="shared" si="1"/>
        <v>0</v>
      </c>
      <c r="L9" s="5">
        <v>0</v>
      </c>
      <c r="M9" s="5">
        <v>0</v>
      </c>
      <c r="N9" s="5">
        <f t="shared" si="2"/>
        <v>0</v>
      </c>
      <c r="O9" s="5">
        <v>0</v>
      </c>
      <c r="P9" s="4">
        <v>0</v>
      </c>
      <c r="Q9" s="5">
        <f>SUM(O9:P9)</f>
        <v>0</v>
      </c>
      <c r="R9" s="4">
        <v>0</v>
      </c>
      <c r="S9" s="4">
        <v>0</v>
      </c>
      <c r="T9" s="5">
        <f>SUM(R9:S9)</f>
        <v>0</v>
      </c>
      <c r="U9" s="5">
        <v>2</v>
      </c>
      <c r="V9" s="5">
        <v>0</v>
      </c>
      <c r="W9" s="5">
        <f t="shared" si="3"/>
        <v>2</v>
      </c>
      <c r="X9" s="5">
        <v>0</v>
      </c>
      <c r="Y9" s="4">
        <v>0</v>
      </c>
      <c r="Z9" s="5">
        <f t="shared" si="4"/>
        <v>0</v>
      </c>
      <c r="AA9" s="5">
        <v>0</v>
      </c>
      <c r="AB9" s="5">
        <v>0</v>
      </c>
      <c r="AC9" s="5">
        <f t="shared" si="5"/>
        <v>0</v>
      </c>
      <c r="AD9" s="5">
        <f>C9+F9+I9+L9+O9+R9+U9+X9+AA9</f>
        <v>2</v>
      </c>
      <c r="AE9" s="5">
        <f>D9+G9+J9+M9+P9+S9+V9+Y9+AB9</f>
        <v>0</v>
      </c>
      <c r="AF9" s="5">
        <f t="shared" si="6"/>
        <v>2</v>
      </c>
      <c r="AG9" s="12"/>
      <c r="AH9" s="12"/>
      <c r="AI9" s="12"/>
      <c r="AJ9" s="12"/>
      <c r="AK9" s="12"/>
      <c r="AL9" s="12"/>
      <c r="AM9" s="12"/>
      <c r="AN9" s="12"/>
    </row>
    <row r="10" spans="1:40" x14ac:dyDescent="0.4">
      <c r="A10" s="39"/>
      <c r="B10" s="29" t="s">
        <v>14</v>
      </c>
      <c r="C10" s="30">
        <f>SUM(C8:C9)</f>
        <v>1</v>
      </c>
      <c r="D10" s="30">
        <f>SUM(D8:D9)</f>
        <v>0</v>
      </c>
      <c r="E10" s="30">
        <f>SUM(E8:E9)</f>
        <v>1</v>
      </c>
      <c r="F10" s="30">
        <f>SUM(F8:F9)</f>
        <v>2</v>
      </c>
      <c r="G10" s="30">
        <f>SUM(G8:G9)</f>
        <v>5</v>
      </c>
      <c r="H10" s="30">
        <f t="shared" si="0"/>
        <v>7</v>
      </c>
      <c r="I10" s="30">
        <f>SUM(I8:I9)</f>
        <v>5</v>
      </c>
      <c r="J10" s="30">
        <f>SUM(J8:J9)</f>
        <v>6</v>
      </c>
      <c r="K10" s="30">
        <f t="shared" si="1"/>
        <v>11</v>
      </c>
      <c r="L10" s="30">
        <f>SUM(L8:L9)</f>
        <v>1</v>
      </c>
      <c r="M10" s="30">
        <f>SUM(M8:M9)</f>
        <v>3</v>
      </c>
      <c r="N10" s="30">
        <f t="shared" si="2"/>
        <v>4</v>
      </c>
      <c r="O10" s="30">
        <f t="shared" ref="O10:V10" si="8">SUM(O8:O9)</f>
        <v>0</v>
      </c>
      <c r="P10" s="30">
        <f t="shared" si="8"/>
        <v>0</v>
      </c>
      <c r="Q10" s="30">
        <f t="shared" si="8"/>
        <v>0</v>
      </c>
      <c r="R10" s="30">
        <f t="shared" si="8"/>
        <v>0</v>
      </c>
      <c r="S10" s="30">
        <f t="shared" si="8"/>
        <v>0</v>
      </c>
      <c r="T10" s="30">
        <f t="shared" si="8"/>
        <v>0</v>
      </c>
      <c r="U10" s="30">
        <f t="shared" si="8"/>
        <v>38</v>
      </c>
      <c r="V10" s="30">
        <f t="shared" si="8"/>
        <v>26</v>
      </c>
      <c r="W10" s="30">
        <f t="shared" si="3"/>
        <v>64</v>
      </c>
      <c r="X10" s="30">
        <f>SUM(X8:X9)</f>
        <v>1</v>
      </c>
      <c r="Y10" s="30">
        <f>SUM(Y8:Y9)</f>
        <v>0</v>
      </c>
      <c r="Z10" s="30">
        <f t="shared" si="4"/>
        <v>1</v>
      </c>
      <c r="AA10" s="30">
        <f>SUM(AA8:AA9)</f>
        <v>2</v>
      </c>
      <c r="AB10" s="30">
        <f>SUM(AB8:AB9)</f>
        <v>0</v>
      </c>
      <c r="AC10" s="30">
        <f>SUM(AA10:AB10)</f>
        <v>2</v>
      </c>
      <c r="AD10" s="30">
        <f>SUM(AD8:AD9)</f>
        <v>50</v>
      </c>
      <c r="AE10" s="30">
        <f>SUM(AE8:AE9)</f>
        <v>40</v>
      </c>
      <c r="AF10" s="30">
        <f>SUM(AD10:AE10)</f>
        <v>90</v>
      </c>
      <c r="AG10" s="12"/>
      <c r="AH10" s="12"/>
      <c r="AI10" s="12"/>
      <c r="AJ10" s="12"/>
      <c r="AK10" s="12"/>
      <c r="AL10" s="12"/>
      <c r="AM10" s="12"/>
      <c r="AN10" s="12"/>
    </row>
    <row r="11" spans="1:40" x14ac:dyDescent="0.55000000000000004">
      <c r="A11" s="38" t="s">
        <v>19</v>
      </c>
      <c r="B11" s="8" t="s">
        <v>16</v>
      </c>
      <c r="C11" s="4">
        <v>2</v>
      </c>
      <c r="D11" s="5">
        <v>1</v>
      </c>
      <c r="E11" s="4">
        <f>SUM(C11:D11)</f>
        <v>3</v>
      </c>
      <c r="F11" s="5">
        <v>34</v>
      </c>
      <c r="G11" s="5">
        <v>29</v>
      </c>
      <c r="H11" s="5">
        <f t="shared" si="0"/>
        <v>63</v>
      </c>
      <c r="I11" s="5">
        <v>60</v>
      </c>
      <c r="J11" s="5">
        <v>19</v>
      </c>
      <c r="K11" s="5">
        <f t="shared" si="1"/>
        <v>79</v>
      </c>
      <c r="L11" s="5">
        <v>24</v>
      </c>
      <c r="M11" s="5">
        <v>10</v>
      </c>
      <c r="N11" s="5">
        <f t="shared" si="2"/>
        <v>34</v>
      </c>
      <c r="O11" s="5">
        <v>0</v>
      </c>
      <c r="P11" s="5">
        <v>1</v>
      </c>
      <c r="Q11" s="4">
        <f t="shared" ref="Q11:Q19" si="9">SUM(O11:P11)</f>
        <v>1</v>
      </c>
      <c r="R11" s="4">
        <v>0</v>
      </c>
      <c r="S11" s="5">
        <v>1</v>
      </c>
      <c r="T11" s="5">
        <f>SUM(R11:S11)</f>
        <v>1</v>
      </c>
      <c r="U11" s="5">
        <v>308</v>
      </c>
      <c r="V11" s="5">
        <v>174</v>
      </c>
      <c r="W11" s="5">
        <f t="shared" si="3"/>
        <v>482</v>
      </c>
      <c r="X11" s="5">
        <v>15</v>
      </c>
      <c r="Y11" s="5">
        <v>11</v>
      </c>
      <c r="Z11" s="5">
        <f t="shared" si="4"/>
        <v>26</v>
      </c>
      <c r="AA11" s="5">
        <v>37</v>
      </c>
      <c r="AB11" s="5">
        <v>32</v>
      </c>
      <c r="AC11" s="5">
        <f t="shared" si="5"/>
        <v>69</v>
      </c>
      <c r="AD11" s="5">
        <f>C11+F11+I11+L11+O11+R11+U11+X11+AA11</f>
        <v>480</v>
      </c>
      <c r="AE11" s="5">
        <f>D11+G11+J11+M11+P11+S11+V11+Y11+AB11</f>
        <v>278</v>
      </c>
      <c r="AF11" s="5">
        <f t="shared" si="6"/>
        <v>758</v>
      </c>
      <c r="AG11" s="12"/>
      <c r="AH11" s="12"/>
      <c r="AI11" s="12"/>
      <c r="AJ11" s="12"/>
      <c r="AK11" s="12"/>
      <c r="AL11" s="12"/>
      <c r="AM11" s="12"/>
      <c r="AN11" s="12"/>
    </row>
    <row r="12" spans="1:40" x14ac:dyDescent="0.55000000000000004">
      <c r="A12" s="39"/>
      <c r="B12" s="8" t="s">
        <v>17</v>
      </c>
      <c r="C12" s="5">
        <v>1</v>
      </c>
      <c r="D12" s="4">
        <v>0</v>
      </c>
      <c r="E12" s="4">
        <f>SUM(C12:D12)</f>
        <v>1</v>
      </c>
      <c r="F12" s="5">
        <v>7</v>
      </c>
      <c r="G12" s="5">
        <v>7</v>
      </c>
      <c r="H12" s="5">
        <f t="shared" si="0"/>
        <v>14</v>
      </c>
      <c r="I12" s="5">
        <v>11</v>
      </c>
      <c r="J12" s="5">
        <v>4</v>
      </c>
      <c r="K12" s="5">
        <f t="shared" si="1"/>
        <v>15</v>
      </c>
      <c r="L12" s="5">
        <v>3</v>
      </c>
      <c r="M12" s="5">
        <v>3</v>
      </c>
      <c r="N12" s="5">
        <f t="shared" si="2"/>
        <v>6</v>
      </c>
      <c r="O12" s="5">
        <v>0</v>
      </c>
      <c r="P12" s="4">
        <v>0</v>
      </c>
      <c r="Q12" s="4">
        <v>0</v>
      </c>
      <c r="R12" s="4">
        <v>0</v>
      </c>
      <c r="S12" s="4">
        <v>0</v>
      </c>
      <c r="T12" s="5">
        <f>SUM(R12:S12)</f>
        <v>0</v>
      </c>
      <c r="U12" s="5">
        <v>83</v>
      </c>
      <c r="V12" s="5">
        <v>68</v>
      </c>
      <c r="W12" s="5">
        <f t="shared" si="3"/>
        <v>151</v>
      </c>
      <c r="X12" s="4">
        <v>2</v>
      </c>
      <c r="Y12" s="5">
        <v>0</v>
      </c>
      <c r="Z12" s="5">
        <f t="shared" si="4"/>
        <v>2</v>
      </c>
      <c r="AA12" s="5">
        <v>19</v>
      </c>
      <c r="AB12" s="5">
        <v>11</v>
      </c>
      <c r="AC12" s="5">
        <f t="shared" si="5"/>
        <v>30</v>
      </c>
      <c r="AD12" s="5">
        <f>C12+F12+I12+L12+O12+R12+U12+X12+AA12</f>
        <v>126</v>
      </c>
      <c r="AE12" s="5">
        <f>D12+G12+J12+M12+P12+S12+V12+Y12+AB12</f>
        <v>93</v>
      </c>
      <c r="AF12" s="5">
        <f t="shared" si="6"/>
        <v>219</v>
      </c>
      <c r="AG12" s="12"/>
      <c r="AH12" s="12"/>
      <c r="AI12" s="12"/>
      <c r="AJ12" s="12"/>
      <c r="AK12" s="12"/>
      <c r="AL12" s="12"/>
      <c r="AM12" s="12"/>
      <c r="AN12" s="12"/>
    </row>
    <row r="13" spans="1:40" x14ac:dyDescent="0.55000000000000004">
      <c r="A13" s="39"/>
      <c r="B13" s="29" t="s">
        <v>14</v>
      </c>
      <c r="C13" s="30">
        <f>SUM(C11:C12)</f>
        <v>3</v>
      </c>
      <c r="D13" s="30">
        <f>SUM(D11:D12)</f>
        <v>1</v>
      </c>
      <c r="E13" s="30">
        <f>SUM(E11:E12)</f>
        <v>4</v>
      </c>
      <c r="F13" s="30">
        <f>SUM(F11:F12)</f>
        <v>41</v>
      </c>
      <c r="G13" s="30">
        <f>SUM(G11:G12)</f>
        <v>36</v>
      </c>
      <c r="H13" s="30">
        <f t="shared" si="0"/>
        <v>77</v>
      </c>
      <c r="I13" s="30">
        <f>SUM(I11:I12)</f>
        <v>71</v>
      </c>
      <c r="J13" s="30">
        <f>SUM(J11:J12)</f>
        <v>23</v>
      </c>
      <c r="K13" s="30">
        <f t="shared" si="1"/>
        <v>94</v>
      </c>
      <c r="L13" s="30">
        <f>SUM(L11:L12)</f>
        <v>27</v>
      </c>
      <c r="M13" s="30">
        <f>SUM(M11:M12)</f>
        <v>13</v>
      </c>
      <c r="N13" s="30">
        <f t="shared" si="2"/>
        <v>40</v>
      </c>
      <c r="O13" s="30">
        <f>SUM(O11:O12)</f>
        <v>0</v>
      </c>
      <c r="P13" s="30">
        <f>SUM(P11:P12)</f>
        <v>1</v>
      </c>
      <c r="Q13" s="32">
        <f t="shared" si="9"/>
        <v>1</v>
      </c>
      <c r="R13" s="30">
        <f>SUM(R11:R12)</f>
        <v>0</v>
      </c>
      <c r="S13" s="30">
        <f>SUM(S11:S12)</f>
        <v>1</v>
      </c>
      <c r="T13" s="32">
        <f t="shared" ref="T13:T19" si="10">SUM(R13:S13)</f>
        <v>1</v>
      </c>
      <c r="U13" s="30">
        <f>SUM(U11:U12)</f>
        <v>391</v>
      </c>
      <c r="V13" s="30">
        <f>SUM(V11:V12)</f>
        <v>242</v>
      </c>
      <c r="W13" s="30">
        <f t="shared" si="3"/>
        <v>633</v>
      </c>
      <c r="X13" s="30">
        <f>SUM(X11:X12)</f>
        <v>17</v>
      </c>
      <c r="Y13" s="30">
        <f>SUM(Y11:Y12)</f>
        <v>11</v>
      </c>
      <c r="Z13" s="30">
        <f t="shared" si="4"/>
        <v>28</v>
      </c>
      <c r="AA13" s="30">
        <f>SUM(AA11:AA12)</f>
        <v>56</v>
      </c>
      <c r="AB13" s="30">
        <f>SUM(AB11:AB12)</f>
        <v>43</v>
      </c>
      <c r="AC13" s="30">
        <f t="shared" si="5"/>
        <v>99</v>
      </c>
      <c r="AD13" s="30">
        <f>SUM(AD11:AD12)</f>
        <v>606</v>
      </c>
      <c r="AE13" s="30">
        <f>SUM(AE11:AE12)</f>
        <v>371</v>
      </c>
      <c r="AF13" s="30">
        <f>SUM(AD13:AE13)</f>
        <v>977</v>
      </c>
      <c r="AG13" s="12"/>
      <c r="AH13" s="12"/>
      <c r="AI13" s="12"/>
      <c r="AJ13" s="12"/>
      <c r="AK13" s="12"/>
      <c r="AL13" s="12"/>
      <c r="AM13" s="12"/>
      <c r="AN13" s="12"/>
    </row>
    <row r="14" spans="1:40" x14ac:dyDescent="0.55000000000000004">
      <c r="A14" s="38" t="s">
        <v>20</v>
      </c>
      <c r="B14" s="8" t="s">
        <v>16</v>
      </c>
      <c r="C14" s="5">
        <v>6</v>
      </c>
      <c r="D14" s="5">
        <v>1</v>
      </c>
      <c r="E14" s="4">
        <f>SUM(C14:D14)</f>
        <v>7</v>
      </c>
      <c r="F14" s="5">
        <v>23</v>
      </c>
      <c r="G14" s="5">
        <v>9</v>
      </c>
      <c r="H14" s="5">
        <f t="shared" si="0"/>
        <v>32</v>
      </c>
      <c r="I14" s="5">
        <v>43</v>
      </c>
      <c r="J14" s="5">
        <v>34</v>
      </c>
      <c r="K14" s="5">
        <f>I14+J14</f>
        <v>77</v>
      </c>
      <c r="L14" s="5">
        <v>19</v>
      </c>
      <c r="M14" s="5">
        <v>20</v>
      </c>
      <c r="N14" s="5">
        <f t="shared" si="2"/>
        <v>39</v>
      </c>
      <c r="O14" s="5">
        <v>0</v>
      </c>
      <c r="P14" s="4">
        <v>0</v>
      </c>
      <c r="Q14" s="4">
        <f t="shared" si="9"/>
        <v>0</v>
      </c>
      <c r="R14" s="5">
        <v>5</v>
      </c>
      <c r="S14" s="4">
        <v>2</v>
      </c>
      <c r="T14" s="5">
        <f>SUM(R14:S14)</f>
        <v>7</v>
      </c>
      <c r="U14" s="5">
        <v>100</v>
      </c>
      <c r="V14" s="5">
        <v>87</v>
      </c>
      <c r="W14" s="5">
        <f t="shared" si="3"/>
        <v>187</v>
      </c>
      <c r="X14" s="5">
        <v>4</v>
      </c>
      <c r="Y14" s="4">
        <v>2</v>
      </c>
      <c r="Z14" s="5">
        <f t="shared" si="4"/>
        <v>6</v>
      </c>
      <c r="AA14" s="5">
        <v>21</v>
      </c>
      <c r="AB14" s="5">
        <v>21</v>
      </c>
      <c r="AC14" s="5">
        <f t="shared" si="5"/>
        <v>42</v>
      </c>
      <c r="AD14" s="5">
        <f>C14+F14+I14+L14+O14+R14+U14+X14+AA14</f>
        <v>221</v>
      </c>
      <c r="AE14" s="5">
        <f>D14+G14+J14+M14+P14+S14+V14+Y14+AB14</f>
        <v>176</v>
      </c>
      <c r="AF14" s="5">
        <f t="shared" si="6"/>
        <v>397</v>
      </c>
      <c r="AG14" s="12"/>
      <c r="AH14" s="12"/>
      <c r="AI14" s="12"/>
      <c r="AJ14" s="12"/>
      <c r="AK14" s="12"/>
      <c r="AL14" s="12"/>
      <c r="AM14" s="12"/>
      <c r="AN14" s="12"/>
    </row>
    <row r="15" spans="1:40" x14ac:dyDescent="0.55000000000000004">
      <c r="A15" s="39"/>
      <c r="B15" s="8" t="s">
        <v>17</v>
      </c>
      <c r="C15" s="4">
        <v>0</v>
      </c>
      <c r="D15" s="5">
        <v>1</v>
      </c>
      <c r="E15" s="4">
        <f>SUM(C15:D15)</f>
        <v>1</v>
      </c>
      <c r="F15" s="5">
        <v>8</v>
      </c>
      <c r="G15" s="5">
        <v>4</v>
      </c>
      <c r="H15" s="5">
        <f t="shared" si="0"/>
        <v>12</v>
      </c>
      <c r="I15" s="5">
        <v>16</v>
      </c>
      <c r="J15" s="5">
        <v>5</v>
      </c>
      <c r="K15" s="5">
        <f t="shared" si="1"/>
        <v>21</v>
      </c>
      <c r="L15" s="5">
        <v>10</v>
      </c>
      <c r="M15" s="5">
        <v>6</v>
      </c>
      <c r="N15" s="5">
        <f t="shared" si="2"/>
        <v>16</v>
      </c>
      <c r="O15" s="5">
        <v>0</v>
      </c>
      <c r="P15" s="4">
        <v>0</v>
      </c>
      <c r="Q15" s="4">
        <v>0</v>
      </c>
      <c r="R15" s="4">
        <v>0</v>
      </c>
      <c r="S15" s="4">
        <v>0</v>
      </c>
      <c r="T15" s="5">
        <f>SUM(R15:S15)</f>
        <v>0</v>
      </c>
      <c r="U15" s="5">
        <v>72</v>
      </c>
      <c r="V15" s="5">
        <v>43</v>
      </c>
      <c r="W15" s="5">
        <f t="shared" si="3"/>
        <v>115</v>
      </c>
      <c r="X15" s="5">
        <v>2</v>
      </c>
      <c r="Y15" s="5">
        <v>7</v>
      </c>
      <c r="Z15" s="5">
        <f t="shared" si="4"/>
        <v>9</v>
      </c>
      <c r="AA15" s="5">
        <v>49</v>
      </c>
      <c r="AB15" s="5">
        <v>20</v>
      </c>
      <c r="AC15" s="5">
        <f t="shared" si="5"/>
        <v>69</v>
      </c>
      <c r="AD15" s="5">
        <f>C15+F15+I15+L15+O15+R15+U15+X15+AA15</f>
        <v>157</v>
      </c>
      <c r="AE15" s="5">
        <f>D15+G15+J15+M15+P15+S15+V15+Y15+AB15</f>
        <v>86</v>
      </c>
      <c r="AF15" s="5">
        <f t="shared" si="6"/>
        <v>243</v>
      </c>
      <c r="AG15" s="12"/>
      <c r="AH15" s="12"/>
      <c r="AI15" s="12"/>
      <c r="AJ15" s="12"/>
      <c r="AK15" s="12"/>
      <c r="AL15" s="12"/>
      <c r="AM15" s="12"/>
      <c r="AN15" s="12"/>
    </row>
    <row r="16" spans="1:40" x14ac:dyDescent="0.55000000000000004">
      <c r="A16" s="39"/>
      <c r="B16" s="29" t="s">
        <v>14</v>
      </c>
      <c r="C16" s="30">
        <f>SUM(C14:C15)</f>
        <v>6</v>
      </c>
      <c r="D16" s="30">
        <f>SUM(D14:D15)</f>
        <v>2</v>
      </c>
      <c r="E16" s="30">
        <f>SUM(E14:E15)</f>
        <v>8</v>
      </c>
      <c r="F16" s="30">
        <f>SUM(F14:F15)</f>
        <v>31</v>
      </c>
      <c r="G16" s="30">
        <f>SUM(G14:G15)</f>
        <v>13</v>
      </c>
      <c r="H16" s="30">
        <f t="shared" si="0"/>
        <v>44</v>
      </c>
      <c r="I16" s="30">
        <f>SUM(I14:I15)</f>
        <v>59</v>
      </c>
      <c r="J16" s="30">
        <f>SUM(J14:J15)</f>
        <v>39</v>
      </c>
      <c r="K16" s="30">
        <f t="shared" si="1"/>
        <v>98</v>
      </c>
      <c r="L16" s="30">
        <f>SUM(L14:L15)</f>
        <v>29</v>
      </c>
      <c r="M16" s="30">
        <f>SUM(M14:M15)</f>
        <v>26</v>
      </c>
      <c r="N16" s="30">
        <f t="shared" si="2"/>
        <v>55</v>
      </c>
      <c r="O16" s="30">
        <f>SUM(O14:O15)</f>
        <v>0</v>
      </c>
      <c r="P16" s="30">
        <f>SUM(P14:P15)</f>
        <v>0</v>
      </c>
      <c r="Q16" s="30">
        <f>SUM(O16:P16)</f>
        <v>0</v>
      </c>
      <c r="R16" s="30">
        <f>SUM(R14:R15)</f>
        <v>5</v>
      </c>
      <c r="S16" s="30">
        <f>SUM(S14:S15)</f>
        <v>2</v>
      </c>
      <c r="T16" s="32">
        <f t="shared" si="10"/>
        <v>7</v>
      </c>
      <c r="U16" s="30">
        <f>SUM(U14:U15)</f>
        <v>172</v>
      </c>
      <c r="V16" s="30">
        <f>SUM(V14:V15)</f>
        <v>130</v>
      </c>
      <c r="W16" s="30">
        <f t="shared" si="3"/>
        <v>302</v>
      </c>
      <c r="X16" s="30">
        <f>SUM(X14:X15)</f>
        <v>6</v>
      </c>
      <c r="Y16" s="30">
        <f>SUM(Y14:Y15)</f>
        <v>9</v>
      </c>
      <c r="Z16" s="30">
        <f t="shared" si="4"/>
        <v>15</v>
      </c>
      <c r="AA16" s="30">
        <f>SUM(AA14:AA15)</f>
        <v>70</v>
      </c>
      <c r="AB16" s="30">
        <f>SUM(AB14:AB15)</f>
        <v>41</v>
      </c>
      <c r="AC16" s="30">
        <f t="shared" si="5"/>
        <v>111</v>
      </c>
      <c r="AD16" s="30">
        <f>SUM(AD14:AD15)</f>
        <v>378</v>
      </c>
      <c r="AE16" s="30">
        <f>SUM(AE14:AE15)</f>
        <v>262</v>
      </c>
      <c r="AF16" s="30">
        <f t="shared" si="6"/>
        <v>640</v>
      </c>
      <c r="AG16" s="12"/>
      <c r="AH16" s="12"/>
      <c r="AI16" s="12"/>
      <c r="AJ16" s="12"/>
      <c r="AK16" s="12"/>
      <c r="AL16" s="12"/>
      <c r="AM16" s="12"/>
      <c r="AN16" s="12"/>
    </row>
    <row r="17" spans="1:40" x14ac:dyDescent="0.55000000000000004">
      <c r="A17" s="42" t="s">
        <v>21</v>
      </c>
      <c r="B17" s="8" t="s">
        <v>16</v>
      </c>
      <c r="C17" s="5">
        <f>C8+C11+C14+C5</f>
        <v>9</v>
      </c>
      <c r="D17" s="5">
        <f>D5+D11+D14+D8</f>
        <v>3</v>
      </c>
      <c r="E17" s="4">
        <f>SUM(C17:D17)</f>
        <v>12</v>
      </c>
      <c r="F17" s="5">
        <f>F8+F11+F14+F5</f>
        <v>91</v>
      </c>
      <c r="G17" s="5">
        <f>G5+G11+G14+G8</f>
        <v>94</v>
      </c>
      <c r="H17" s="4">
        <f>SUM(F17:G17)</f>
        <v>185</v>
      </c>
      <c r="I17" s="5">
        <f>I8+I11+I14+I5</f>
        <v>127</v>
      </c>
      <c r="J17" s="5">
        <f>J5+J11+J14+J8</f>
        <v>76</v>
      </c>
      <c r="K17" s="4">
        <f>SUM(I17:J17)</f>
        <v>203</v>
      </c>
      <c r="L17" s="5">
        <f>L8+L11+L14+L5</f>
        <v>60</v>
      </c>
      <c r="M17" s="5">
        <f>M5+M11+M14+M8</f>
        <v>48</v>
      </c>
      <c r="N17" s="4">
        <f>SUM(L17:M17)</f>
        <v>108</v>
      </c>
      <c r="O17" s="5">
        <f>O8+O11+O14+O5</f>
        <v>0</v>
      </c>
      <c r="P17" s="5">
        <f>P5+P11+P14+P8</f>
        <v>1</v>
      </c>
      <c r="Q17" s="4">
        <f>SUM(O17:P17)</f>
        <v>1</v>
      </c>
      <c r="R17" s="5">
        <f>R8+R11+R14+R5</f>
        <v>5</v>
      </c>
      <c r="S17" s="5">
        <f>S5+S11+S14+S8</f>
        <v>3</v>
      </c>
      <c r="T17" s="4">
        <f>SUM(R17:S17)</f>
        <v>8</v>
      </c>
      <c r="U17" s="5">
        <f>U8+U11+U14+U5</f>
        <v>673</v>
      </c>
      <c r="V17" s="5">
        <f>V5+V11+V14+V8</f>
        <v>489</v>
      </c>
      <c r="W17" s="4">
        <f>SUM(U17:V17)</f>
        <v>1162</v>
      </c>
      <c r="X17" s="5">
        <f>X8+X11+X14+X5</f>
        <v>40</v>
      </c>
      <c r="Y17" s="5">
        <f>Y5+Y11+Y14+Y8</f>
        <v>35</v>
      </c>
      <c r="Z17" s="4">
        <f>SUM(X17:Y17)</f>
        <v>75</v>
      </c>
      <c r="AA17" s="5">
        <f>AA8+AA11+AA14+AA5</f>
        <v>103</v>
      </c>
      <c r="AB17" s="5">
        <f>AB5+AB11+AB14+AB8</f>
        <v>85</v>
      </c>
      <c r="AC17" s="4">
        <f>SUM(AA17:AB17)</f>
        <v>188</v>
      </c>
      <c r="AD17" s="5">
        <f>C17+F17+I17+L17+O17+R17+U17+X17+AA17</f>
        <v>1108</v>
      </c>
      <c r="AE17" s="5">
        <f>D17+G17+J17+M17+P17+S17+V17+Y17+AB17</f>
        <v>834</v>
      </c>
      <c r="AF17" s="5">
        <f t="shared" si="6"/>
        <v>1942</v>
      </c>
      <c r="AG17" s="12"/>
      <c r="AH17" s="12"/>
      <c r="AI17" s="12"/>
      <c r="AJ17" s="12"/>
      <c r="AK17" s="12"/>
      <c r="AL17" s="12"/>
      <c r="AM17" s="12"/>
      <c r="AN17" s="12"/>
    </row>
    <row r="18" spans="1:40" x14ac:dyDescent="0.55000000000000004">
      <c r="A18" s="42"/>
      <c r="B18" s="8" t="s">
        <v>17</v>
      </c>
      <c r="C18" s="5">
        <f>C6+C12+C15+C9</f>
        <v>4</v>
      </c>
      <c r="D18" s="5">
        <f>D6+D15+D9+D12</f>
        <v>2</v>
      </c>
      <c r="E18" s="4">
        <f>SUM(C18:D18)</f>
        <v>6</v>
      </c>
      <c r="F18" s="5">
        <f>F6+F12+F15+F9</f>
        <v>35</v>
      </c>
      <c r="G18" s="5">
        <f>G6+G15+G9+G12</f>
        <v>19</v>
      </c>
      <c r="H18" s="4">
        <f>SUM(F18:G18)</f>
        <v>54</v>
      </c>
      <c r="I18" s="5">
        <f>I6+I12+I15+I9</f>
        <v>36</v>
      </c>
      <c r="J18" s="5">
        <f>J6+J15+J9+J12</f>
        <v>22</v>
      </c>
      <c r="K18" s="4">
        <f>SUM(I18:J18)</f>
        <v>58</v>
      </c>
      <c r="L18" s="5">
        <f>L6+L12+L15+L9</f>
        <v>19</v>
      </c>
      <c r="M18" s="5">
        <f>M6+M15+M9+M12</f>
        <v>13</v>
      </c>
      <c r="N18" s="4">
        <f>SUM(L18:M18)</f>
        <v>32</v>
      </c>
      <c r="O18" s="5">
        <f>O6+O12+O15+O9</f>
        <v>0</v>
      </c>
      <c r="P18" s="5">
        <f>P6+P15+P9+P12</f>
        <v>0</v>
      </c>
      <c r="Q18" s="4">
        <f>SUM(O18:P18)</f>
        <v>0</v>
      </c>
      <c r="R18" s="5">
        <f>R6+R12+R15+R9</f>
        <v>0</v>
      </c>
      <c r="S18" s="5">
        <f>S6+S15+S9+S12</f>
        <v>0</v>
      </c>
      <c r="T18" s="4">
        <f>SUM(R18:S18)</f>
        <v>0</v>
      </c>
      <c r="U18" s="5">
        <f>U6+U12+U15+U9</f>
        <v>394</v>
      </c>
      <c r="V18" s="5">
        <f>V6+V15+V9+V12</f>
        <v>286</v>
      </c>
      <c r="W18" s="4">
        <f>SUM(U18:V18)</f>
        <v>680</v>
      </c>
      <c r="X18" s="5">
        <f>X6+X12+X15+X9</f>
        <v>10</v>
      </c>
      <c r="Y18" s="5">
        <f>Y6+Y15+Y9+Y12</f>
        <v>14</v>
      </c>
      <c r="Z18" s="4">
        <f>SUM(X18:Y18)</f>
        <v>24</v>
      </c>
      <c r="AA18" s="5">
        <f>AA6+AA12+AA15+AA9</f>
        <v>118</v>
      </c>
      <c r="AB18" s="5">
        <f>AB6+AB15+AB9+AB12</f>
        <v>64</v>
      </c>
      <c r="AC18" s="4">
        <f>SUM(AA18:AB18)</f>
        <v>182</v>
      </c>
      <c r="AD18" s="5">
        <f>AD6+AD12+AD15+AD9</f>
        <v>616</v>
      </c>
      <c r="AE18" s="5">
        <f>AE6+AE15+AE9+AE12</f>
        <v>420</v>
      </c>
      <c r="AF18" s="4">
        <f>SUM(AD18:AE18)</f>
        <v>1036</v>
      </c>
      <c r="AG18" s="12"/>
      <c r="AH18" s="12"/>
      <c r="AI18" s="12"/>
      <c r="AJ18" s="12"/>
      <c r="AK18" s="12"/>
      <c r="AL18" s="12"/>
      <c r="AM18" s="12"/>
      <c r="AN18" s="12"/>
    </row>
    <row r="19" spans="1:40" x14ac:dyDescent="0.55000000000000004">
      <c r="A19" s="42"/>
      <c r="B19" s="6" t="s">
        <v>14</v>
      </c>
      <c r="C19" s="9">
        <f>C17+C18</f>
        <v>13</v>
      </c>
      <c r="D19" s="9">
        <f>D17+D18</f>
        <v>5</v>
      </c>
      <c r="E19" s="9">
        <f>SUM(E17:E18)</f>
        <v>18</v>
      </c>
      <c r="F19" s="9">
        <f>F17+F18</f>
        <v>126</v>
      </c>
      <c r="G19" s="9">
        <f>G17+G18</f>
        <v>113</v>
      </c>
      <c r="H19" s="9">
        <f t="shared" si="0"/>
        <v>239</v>
      </c>
      <c r="I19" s="9">
        <f>I17+I18</f>
        <v>163</v>
      </c>
      <c r="J19" s="9">
        <f>J17+J18</f>
        <v>98</v>
      </c>
      <c r="K19" s="9">
        <f t="shared" si="1"/>
        <v>261</v>
      </c>
      <c r="L19" s="9">
        <f>L17+L18</f>
        <v>79</v>
      </c>
      <c r="M19" s="9">
        <f>M17+M18</f>
        <v>61</v>
      </c>
      <c r="N19" s="9">
        <f t="shared" si="2"/>
        <v>140</v>
      </c>
      <c r="O19" s="9">
        <v>0</v>
      </c>
      <c r="P19" s="9">
        <v>1</v>
      </c>
      <c r="Q19" s="10">
        <f t="shared" si="9"/>
        <v>1</v>
      </c>
      <c r="R19" s="9">
        <v>5</v>
      </c>
      <c r="S19" s="9">
        <v>3</v>
      </c>
      <c r="T19" s="10">
        <f t="shared" si="10"/>
        <v>8</v>
      </c>
      <c r="U19" s="9">
        <f>U17+U18</f>
        <v>1067</v>
      </c>
      <c r="V19" s="9">
        <f>V17+V18</f>
        <v>775</v>
      </c>
      <c r="W19" s="9">
        <f t="shared" si="3"/>
        <v>1842</v>
      </c>
      <c r="X19" s="9">
        <f>X17+X18</f>
        <v>50</v>
      </c>
      <c r="Y19" s="9">
        <f>Y17+Y18</f>
        <v>49</v>
      </c>
      <c r="Z19" s="9">
        <f t="shared" si="4"/>
        <v>99</v>
      </c>
      <c r="AA19" s="9">
        <f>AA17+AA18</f>
        <v>221</v>
      </c>
      <c r="AB19" s="9">
        <f>AB17+AB18</f>
        <v>149</v>
      </c>
      <c r="AC19" s="9">
        <f t="shared" si="5"/>
        <v>370</v>
      </c>
      <c r="AD19" s="9">
        <f>AD17+AD18</f>
        <v>1724</v>
      </c>
      <c r="AE19" s="9">
        <f>AE17+AE18</f>
        <v>1254</v>
      </c>
      <c r="AF19" s="9">
        <f t="shared" si="6"/>
        <v>2978</v>
      </c>
      <c r="AG19" s="12"/>
      <c r="AH19" s="12"/>
      <c r="AI19" s="12"/>
      <c r="AJ19" s="12"/>
      <c r="AK19" s="12"/>
      <c r="AL19" s="12"/>
      <c r="AM19" s="12"/>
      <c r="AN19" s="12"/>
    </row>
    <row r="20" spans="1:40" x14ac:dyDescent="0.55000000000000004">
      <c r="A20" s="26" t="s">
        <v>23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1"/>
      <c r="AG20" s="12"/>
      <c r="AH20" s="12"/>
      <c r="AI20" s="12"/>
      <c r="AJ20" s="12"/>
      <c r="AK20" s="12"/>
      <c r="AL20" s="12"/>
      <c r="AM20" s="12"/>
      <c r="AN20" s="12"/>
    </row>
    <row r="22" spans="1:40" x14ac:dyDescent="0.5500000000000000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2"/>
      <c r="AH22" s="12"/>
      <c r="AI22" s="12"/>
      <c r="AJ22" s="12"/>
      <c r="AK22" s="12"/>
      <c r="AL22" s="12"/>
      <c r="AM22" s="12"/>
      <c r="AN22" s="12"/>
    </row>
    <row r="23" spans="1:40" x14ac:dyDescent="0.5500000000000000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2"/>
      <c r="AH23" s="12"/>
      <c r="AI23" s="12"/>
      <c r="AJ23" s="12"/>
      <c r="AK23" s="12"/>
      <c r="AL23" s="12"/>
      <c r="AM23" s="12"/>
      <c r="AN23" s="12"/>
    </row>
    <row r="24" spans="1:40" x14ac:dyDescent="0.5500000000000000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2"/>
      <c r="AH24" s="12"/>
      <c r="AI24" s="12"/>
      <c r="AJ24" s="12"/>
      <c r="AK24" s="12"/>
      <c r="AL24" s="12"/>
      <c r="AM24" s="12"/>
      <c r="AN24" s="12"/>
    </row>
    <row r="25" spans="1:40" x14ac:dyDescent="0.5500000000000000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2"/>
      <c r="AH25" s="12"/>
      <c r="AI25" s="12"/>
      <c r="AJ25" s="12"/>
      <c r="AK25" s="12"/>
      <c r="AL25" s="12"/>
      <c r="AM25" s="12"/>
      <c r="AN25" s="12"/>
    </row>
    <row r="26" spans="1:40" x14ac:dyDescent="0.5500000000000000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2"/>
      <c r="AH26" s="12"/>
      <c r="AI26" s="12"/>
      <c r="AJ26" s="12"/>
      <c r="AK26" s="12"/>
      <c r="AL26" s="12"/>
      <c r="AM26" s="12"/>
      <c r="AN26" s="12"/>
    </row>
    <row r="27" spans="1:40" x14ac:dyDescent="0.5500000000000000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2"/>
      <c r="AH27" s="12"/>
      <c r="AI27" s="12"/>
      <c r="AJ27" s="12"/>
      <c r="AK27" s="12"/>
      <c r="AL27" s="12"/>
      <c r="AM27" s="12"/>
      <c r="AN27" s="12"/>
    </row>
    <row r="28" spans="1:40" x14ac:dyDescent="0.55000000000000004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2"/>
      <c r="AH28" s="12"/>
      <c r="AI28" s="12"/>
      <c r="AJ28" s="12"/>
      <c r="AK28" s="12"/>
      <c r="AL28" s="12"/>
      <c r="AM28" s="12"/>
      <c r="AN28" s="12"/>
    </row>
  </sheetData>
  <mergeCells count="15">
    <mergeCell ref="A11:A13"/>
    <mergeCell ref="A14:A16"/>
    <mergeCell ref="A17:A19"/>
    <mergeCell ref="U3:W3"/>
    <mergeCell ref="X3:Z3"/>
    <mergeCell ref="AD3:AF3"/>
    <mergeCell ref="A5:A7"/>
    <mergeCell ref="A8:A10"/>
    <mergeCell ref="C3:E3"/>
    <mergeCell ref="F3:H3"/>
    <mergeCell ref="I3:K3"/>
    <mergeCell ref="L3:N3"/>
    <mergeCell ref="O3:Q3"/>
    <mergeCell ref="R3:T3"/>
    <mergeCell ref="AA3:AC3"/>
  </mergeCells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2015'!Print_Area</vt:lpstr>
      <vt:lpstr>'Fall 2016'!Print_Area</vt:lpstr>
      <vt:lpstr>'Fall 2017'!Print_Area</vt:lpstr>
      <vt:lpstr>'Fall 2018'!Print_Area</vt:lpstr>
      <vt:lpstr>'Fall 2019'!Print_Area</vt:lpstr>
      <vt:lpstr>'Fall 2020'!Print_Area</vt:lpstr>
      <vt:lpstr>'Fall 2022'!Print_Area</vt:lpstr>
      <vt:lpstr>'Fall 2023'!Print_Area</vt:lpstr>
      <vt:lpstr>'Fall 2019'!Print_Titles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2024-03-07T15:01:57Z</cp:lastPrinted>
  <dcterms:created xsi:type="dcterms:W3CDTF">2007-04-18T16:54:53Z</dcterms:created>
  <dcterms:modified xsi:type="dcterms:W3CDTF">2024-03-07T15:02:23Z</dcterms:modified>
  <cp:category/>
  <cp:contentStatus/>
</cp:coreProperties>
</file>